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9320" windowHeight="12120"/>
  </bookViews>
  <sheets>
    <sheet name="Koptāme" sheetId="6" r:id="rId1"/>
    <sheet name="Kopsavilkums" sheetId="5" r:id="rId2"/>
    <sheet name="1 DOP" sheetId="1" r:id="rId3"/>
    <sheet name="2 paviljons" sheetId="2" r:id="rId4"/>
    <sheet name="3 pagrabs" sheetId="4" r:id="rId5"/>
    <sheet name="4 terase" sheetId="3" r:id="rId6"/>
    <sheet name="5 Dažādi darbi" sheetId="7" r:id="rId7"/>
    <sheet name="6 EL" sheetId="8" r:id="rId8"/>
    <sheet name="7 Ū1" sheetId="9" r:id="rId9"/>
    <sheet name="8 Ū - S3;S4" sheetId="10" r:id="rId10"/>
    <sheet name="9 K1" sheetId="11" r:id="rId11"/>
    <sheet name="10 ventilācija" sheetId="12" r:id="rId12"/>
    <sheet name="11 apkure" sheetId="13" r:id="rId13"/>
  </sheets>
  <definedNames>
    <definedName name="_xlnm.Print_Titles" localSheetId="2">'1 DOP'!$16:$16</definedName>
    <definedName name="_xlnm.Print_Titles" localSheetId="11">'10 ventilācija'!$16:$16</definedName>
    <definedName name="_xlnm.Print_Titles" localSheetId="12">'11 apkure'!$16:$16</definedName>
    <definedName name="_xlnm.Print_Titles" localSheetId="3">'2 paviljons'!$16:$16</definedName>
    <definedName name="_xlnm.Print_Titles" localSheetId="4">'3 pagrabs'!$16:$16</definedName>
    <definedName name="_xlnm.Print_Titles" localSheetId="5">'4 terase'!$16:$16</definedName>
    <definedName name="_xlnm.Print_Titles" localSheetId="6">'5 Dažādi darbi'!$16:$16</definedName>
    <definedName name="_xlnm.Print_Titles" localSheetId="7">'6 EL'!$16:$16</definedName>
    <definedName name="_xlnm.Print_Titles" localSheetId="8">'7 Ū1'!$16:$16</definedName>
    <definedName name="_xlnm.Print_Titles" localSheetId="9">'8 Ū - S3;S4'!$16:$16</definedName>
    <definedName name="_xlnm.Print_Titles" localSheetId="10">'9 K1'!$16:$16</definedName>
  </definedNames>
  <calcPr calcId="145621"/>
</workbook>
</file>

<file path=xl/calcChain.xml><?xml version="1.0" encoding="utf-8"?>
<calcChain xmlns="http://schemas.openxmlformats.org/spreadsheetml/2006/main">
  <c r="C69" i="5" l="1"/>
  <c r="C68" i="5"/>
  <c r="C67" i="5"/>
  <c r="C66" i="5"/>
  <c r="C65" i="5"/>
  <c r="C64" i="5"/>
  <c r="C22" i="5"/>
  <c r="L22" i="7"/>
  <c r="L21" i="13" l="1"/>
  <c r="L22" i="13" s="1"/>
  <c r="H69" i="5" s="1"/>
  <c r="N21" i="13"/>
  <c r="N22" i="13" s="1"/>
  <c r="N23" i="13" s="1"/>
  <c r="N24" i="13" s="1"/>
  <c r="F69" i="5" s="1"/>
  <c r="M21" i="13"/>
  <c r="M22" i="13" s="1"/>
  <c r="M24" i="13" s="1"/>
  <c r="E69" i="5" s="1"/>
  <c r="M42" i="12"/>
  <c r="L42" i="12"/>
  <c r="N42" i="12"/>
  <c r="L48" i="12"/>
  <c r="N48" i="12"/>
  <c r="M48" i="12"/>
  <c r="N29" i="12"/>
  <c r="L29" i="12"/>
  <c r="M29" i="12"/>
  <c r="L45" i="11"/>
  <c r="L46" i="11" s="1"/>
  <c r="H67" i="5" s="1"/>
  <c r="N45" i="11"/>
  <c r="N46" i="11" s="1"/>
  <c r="N47" i="11" s="1"/>
  <c r="N48" i="11" s="1"/>
  <c r="F67" i="5" s="1"/>
  <c r="M45" i="11"/>
  <c r="M46" i="11" s="1"/>
  <c r="M48" i="11" s="1"/>
  <c r="E67" i="5" s="1"/>
  <c r="L27" i="10"/>
  <c r="L28" i="10" s="1"/>
  <c r="H66" i="5" s="1"/>
  <c r="N27" i="10"/>
  <c r="N28" i="10" s="1"/>
  <c r="N29" i="10" s="1"/>
  <c r="N30" i="10" s="1"/>
  <c r="F66" i="5" s="1"/>
  <c r="M27" i="10"/>
  <c r="M28" i="10" s="1"/>
  <c r="M30" i="10" s="1"/>
  <c r="E66" i="5" s="1"/>
  <c r="M41" i="9"/>
  <c r="M42" i="9" s="1"/>
  <c r="M44" i="9" s="1"/>
  <c r="E65" i="5" s="1"/>
  <c r="L41" i="9"/>
  <c r="L42" i="9" s="1"/>
  <c r="H65" i="5" s="1"/>
  <c r="N41" i="9"/>
  <c r="N42" i="9" s="1"/>
  <c r="N43" i="9" s="1"/>
  <c r="N44" i="9" s="1"/>
  <c r="F65" i="5" s="1"/>
  <c r="N44" i="8"/>
  <c r="N45" i="8" s="1"/>
  <c r="N46" i="8" s="1"/>
  <c r="N47" i="8" s="1"/>
  <c r="F64" i="5" s="1"/>
  <c r="L44" i="8"/>
  <c r="L45" i="8" s="1"/>
  <c r="H64" i="5" s="1"/>
  <c r="N22" i="7"/>
  <c r="N23" i="7" s="1"/>
  <c r="N24" i="7" s="1"/>
  <c r="N25" i="7" s="1"/>
  <c r="L23" i="7"/>
  <c r="M22" i="7"/>
  <c r="M23" i="7" s="1"/>
  <c r="M25" i="7" s="1"/>
  <c r="L38" i="3"/>
  <c r="C21" i="5"/>
  <c r="C20" i="5"/>
  <c r="C19" i="5"/>
  <c r="C18" i="5"/>
  <c r="L24" i="4"/>
  <c r="M49" i="12" l="1"/>
  <c r="L49" i="12"/>
  <c r="H68" i="5" s="1"/>
  <c r="H70" i="5" s="1"/>
  <c r="D57" i="5" s="1"/>
  <c r="N49" i="12"/>
  <c r="N50" i="12" s="1"/>
  <c r="N51" i="12" s="1"/>
  <c r="F68" i="5" s="1"/>
  <c r="F70" i="5" s="1"/>
  <c r="O42" i="12"/>
  <c r="M44" i="8"/>
  <c r="M45" i="8" s="1"/>
  <c r="M47" i="8" s="1"/>
  <c r="E64" i="5" s="1"/>
  <c r="M38" i="3"/>
  <c r="M39" i="3" s="1"/>
  <c r="M41" i="3" s="1"/>
  <c r="L39" i="3"/>
  <c r="N38" i="3"/>
  <c r="N39" i="3" s="1"/>
  <c r="N40" i="3" s="1"/>
  <c r="N41" i="3" s="1"/>
  <c r="N24" i="4"/>
  <c r="N25" i="4" s="1"/>
  <c r="N26" i="4" s="1"/>
  <c r="N27" i="4" s="1"/>
  <c r="M24" i="4"/>
  <c r="M25" i="4" s="1"/>
  <c r="M27" i="4" s="1"/>
  <c r="L25" i="4"/>
  <c r="L35" i="2"/>
  <c r="L36" i="2" s="1"/>
  <c r="N35" i="2"/>
  <c r="N36" i="2" s="1"/>
  <c r="N37" i="2" s="1"/>
  <c r="N38" i="2" s="1"/>
  <c r="M35" i="2"/>
  <c r="M36" i="2" s="1"/>
  <c r="M38" i="2" s="1"/>
  <c r="M31" i="1"/>
  <c r="M32" i="1" s="1"/>
  <c r="L31" i="1"/>
  <c r="L32" i="1" s="1"/>
  <c r="N31" i="1"/>
  <c r="N32" i="1" s="1"/>
  <c r="O21" i="13" l="1"/>
  <c r="O22" i="13" s="1"/>
  <c r="O24" i="13" s="1"/>
  <c r="P21" i="13"/>
  <c r="P22" i="13" s="1"/>
  <c r="P48" i="12"/>
  <c r="O48" i="12"/>
  <c r="O29" i="12"/>
  <c r="P42" i="12"/>
  <c r="P29" i="12"/>
  <c r="O45" i="11"/>
  <c r="O46" i="11" s="1"/>
  <c r="O48" i="11" s="1"/>
  <c r="P45" i="11"/>
  <c r="P46" i="11" s="1"/>
  <c r="O27" i="10"/>
  <c r="O28" i="10" s="1"/>
  <c r="O30" i="10" s="1"/>
  <c r="O41" i="9"/>
  <c r="O42" i="9" s="1"/>
  <c r="O44" i="9" s="1"/>
  <c r="O44" i="8"/>
  <c r="O45" i="8" s="1"/>
  <c r="O47" i="8" s="1"/>
  <c r="P44" i="8"/>
  <c r="P45" i="8" s="1"/>
  <c r="O22" i="7"/>
  <c r="O23" i="7" s="1"/>
  <c r="O25" i="7" s="1"/>
  <c r="P22" i="7"/>
  <c r="P23" i="7" s="1"/>
  <c r="H23" i="5"/>
  <c r="F23" i="5"/>
  <c r="E23" i="5"/>
  <c r="D27" i="5" s="1"/>
  <c r="P24" i="4" l="1"/>
  <c r="P25" i="4" s="1"/>
  <c r="P25" i="7"/>
  <c r="P24" i="13"/>
  <c r="G69" i="5"/>
  <c r="D69" i="5" s="1"/>
  <c r="P49" i="12"/>
  <c r="O49" i="12"/>
  <c r="O51" i="12" s="1"/>
  <c r="G68" i="5" s="1"/>
  <c r="P48" i="11"/>
  <c r="G67" i="5"/>
  <c r="D67" i="5" s="1"/>
  <c r="P30" i="10"/>
  <c r="G66" i="5"/>
  <c r="D66" i="5" s="1"/>
  <c r="P27" i="10"/>
  <c r="P28" i="10" s="1"/>
  <c r="P41" i="9"/>
  <c r="P42" i="9" s="1"/>
  <c r="P44" i="9"/>
  <c r="G65" i="5"/>
  <c r="D65" i="5" s="1"/>
  <c r="P47" i="8"/>
  <c r="G64" i="5"/>
  <c r="O38" i="3"/>
  <c r="O39" i="3" s="1"/>
  <c r="O41" i="3" s="1"/>
  <c r="O24" i="4"/>
  <c r="O25" i="4" s="1"/>
  <c r="O27" i="4" s="1"/>
  <c r="P35" i="2"/>
  <c r="P36" i="2" s="1"/>
  <c r="O35" i="2"/>
  <c r="O36" i="2" s="1"/>
  <c r="O38" i="2" s="1"/>
  <c r="P31" i="1"/>
  <c r="P32" i="1" s="1"/>
  <c r="O31" i="1"/>
  <c r="O32" i="1" s="1"/>
  <c r="P27" i="4" l="1"/>
  <c r="P38" i="3"/>
  <c r="P39" i="3" s="1"/>
  <c r="G70" i="5"/>
  <c r="D64" i="5"/>
  <c r="P41" i="3"/>
  <c r="P38" i="2"/>
  <c r="D23" i="5" l="1"/>
  <c r="G23" i="5"/>
  <c r="D26" i="5" l="1"/>
  <c r="D24" i="5"/>
  <c r="D28" i="5" l="1"/>
  <c r="M51" i="12" l="1"/>
  <c r="P51" i="12" l="1"/>
  <c r="E68" i="5"/>
  <c r="E70" i="5" l="1"/>
  <c r="D74" i="5" s="1"/>
  <c r="D68" i="5"/>
  <c r="D70" i="5" s="1"/>
  <c r="D71" i="5" l="1"/>
  <c r="D73" i="5"/>
  <c r="D75" i="5" l="1"/>
  <c r="D56" i="5" l="1"/>
  <c r="C24" i="6"/>
</calcChain>
</file>

<file path=xl/sharedStrings.xml><?xml version="1.0" encoding="utf-8"?>
<sst xmlns="http://schemas.openxmlformats.org/spreadsheetml/2006/main" count="1171" uniqueCount="284">
  <si>
    <t>Lokālā tāme Nr. 1</t>
  </si>
  <si>
    <t>Vispārējie celtniecības darbi</t>
  </si>
  <si>
    <t>(Darba veids vai konstruktīvā elementa nosaukums)</t>
  </si>
  <si>
    <t xml:space="preserve">Pasūtījuma  Nr. :         </t>
  </si>
  <si>
    <t>Tāmes izmaksas</t>
  </si>
  <si>
    <t>euro</t>
  </si>
  <si>
    <t>Vienības izmaksas</t>
  </si>
  <si>
    <t>Kopā uz visu apjomu</t>
  </si>
  <si>
    <t>Nr.p.k.</t>
  </si>
  <si>
    <t>Kods</t>
  </si>
  <si>
    <t xml:space="preserve">                             Darba nosaukums</t>
  </si>
  <si>
    <t>Mērvienība</t>
  </si>
  <si>
    <t>Daudzums</t>
  </si>
  <si>
    <t>Laika norma (c/h).</t>
  </si>
  <si>
    <t>Darba samaksas likme (euro/h)</t>
  </si>
  <si>
    <t>Darba alga (euro)</t>
  </si>
  <si>
    <t>Materiāli  (euro)</t>
  </si>
  <si>
    <t>Mehānismi (euro)</t>
  </si>
  <si>
    <t>Kopā (euro)</t>
  </si>
  <si>
    <t>Darbietilpība     (c/h)</t>
  </si>
  <si>
    <t>Darba alga      (euro)</t>
  </si>
  <si>
    <t>Materiāli       (euro)</t>
  </si>
  <si>
    <t>Mehānismi      (euro)</t>
  </si>
  <si>
    <t>Summa (euro)</t>
  </si>
  <si>
    <t>1.</t>
  </si>
  <si>
    <t>2.</t>
  </si>
  <si>
    <t>3.</t>
  </si>
  <si>
    <t>4.</t>
  </si>
  <si>
    <t>5.</t>
  </si>
  <si>
    <t>6.</t>
  </si>
  <si>
    <t>7.</t>
  </si>
  <si>
    <t>8.</t>
  </si>
  <si>
    <t>9.</t>
  </si>
  <si>
    <t>10.</t>
  </si>
  <si>
    <t>11.</t>
  </si>
  <si>
    <t>12.</t>
  </si>
  <si>
    <t>13.</t>
  </si>
  <si>
    <t>14.</t>
  </si>
  <si>
    <t>15.</t>
  </si>
  <si>
    <t>16.</t>
  </si>
  <si>
    <t>Būvlaukuma sagatavošanas darbi</t>
  </si>
  <si>
    <t>Pagaidu ēkas, būves, aprīkojums</t>
  </si>
  <si>
    <t>mēneši</t>
  </si>
  <si>
    <t>līg. c.</t>
  </si>
  <si>
    <t>Pagaidu nožogojuma (atbilstoši DOP rasējumiem) montāža, demontāža, noma</t>
  </si>
  <si>
    <t>m</t>
  </si>
  <si>
    <t>Pagaidu iebraucamo, ieejamo vārtu montāža, demontāža, noma</t>
  </si>
  <si>
    <t>kpl.</t>
  </si>
  <si>
    <r>
      <t>m</t>
    </r>
    <r>
      <rPr>
        <vertAlign val="superscript"/>
        <sz val="10"/>
        <rFont val="Arial"/>
        <family val="2"/>
      </rPr>
      <t>2</t>
    </r>
  </si>
  <si>
    <t>Būvmateriālu krautuves zonas  ierīkošana, uzturēšana</t>
  </si>
  <si>
    <t>Būvtāfeles stenda  uzstādīšana, noņemšana</t>
  </si>
  <si>
    <t>obj.</t>
  </si>
  <si>
    <t>gb.</t>
  </si>
  <si>
    <t>Ugunsdzēšanas līdzekļu stenda uzstādīšana, noņemšana</t>
  </si>
  <si>
    <t>Smēķēšanas vietas  ierīkošana, uzturēšana, nojaukšana</t>
  </si>
  <si>
    <t>Pagaidu ūdens apgādes pieslēgums, uzturēšana, noņemšana</t>
  </si>
  <si>
    <t xml:space="preserve">Inventārsastatņu ar aizsargtīklu noma, montāža, demontāža, pārvietošana </t>
  </si>
  <si>
    <r>
      <t>m</t>
    </r>
    <r>
      <rPr>
        <vertAlign val="superscript"/>
        <sz val="10"/>
        <rFont val="Arial"/>
        <family val="2"/>
        <charset val="186"/>
      </rPr>
      <t>2</t>
    </r>
  </si>
  <si>
    <t>Kopā</t>
  </si>
  <si>
    <t>Viss kopā</t>
  </si>
  <si>
    <t xml:space="preserve"> transporta izdevumi</t>
  </si>
  <si>
    <t>Tiešās izmaksas kopā</t>
  </si>
  <si>
    <t>Sastādīja :</t>
  </si>
  <si>
    <t>/Jānis Ozols/</t>
  </si>
  <si>
    <t>(paraksts un tā atšifrējums, datums)</t>
  </si>
  <si>
    <t>Pārbaudīja :</t>
  </si>
  <si>
    <t>/Vija Ozola/</t>
  </si>
  <si>
    <t>Tāme sastādīta : 2015.gada 7.maijā</t>
  </si>
  <si>
    <t>07.05.2015.g.</t>
  </si>
  <si>
    <t>Objekta adrese :           Pils iela 4A, Kuldīga, Kuldīgas novads, LV - 3301</t>
  </si>
  <si>
    <t>Objekta nosaukums :    Ēkas Pils ielā 4A, Kuldīgā renovācija</t>
  </si>
  <si>
    <t>Būves nosaukums :       Ēka Pils ielā 4A, Kuldīgā</t>
  </si>
  <si>
    <t>Pagaidu elektropieslēgums uzturēšana, noņemšana</t>
  </si>
  <si>
    <t>Lokālā tāme Nr. 2</t>
  </si>
  <si>
    <t>Demontāžas darbi</t>
  </si>
  <si>
    <t>Sadzīves telpas ierīkošana, uzturēšana, sakārtošana pēc atjaunošanas darbu beigšanas atjaunojamās ēkas telpās (saskaņā ar DOP skaidrojošo aprakstu, t.sk. - izstrādāt ēkas ekspluatācijas instrukciju renovācijas darbu periodā; izstrādāt un izkārt evakuācijas plānus renovācijas darbu periodam un citi pasākumi ...)</t>
  </si>
  <si>
    <t>Būvdarbu veikšanas zonu norobežojums un citi pasākumi, kas sastīti darba drošību (t.sk.pirmās palīdzības aptieciņa), brīdinājuma uzrakstu, informatīvā stenda uzstādīšana, noņemšana (saskaņā ar DOP skaidrojošo aprakstu), esošo koku (3 gb. DOP-1) un to sakņu sistēmas aizsargāšana pret transporta līdzekļu un citiem mehāniskiem bojājumiem</t>
  </si>
  <si>
    <r>
      <t>Būvgružu (prognozējamais būvgružu apjoms – 6 m</t>
    </r>
    <r>
      <rPr>
        <vertAlign val="superscript"/>
        <sz val="10"/>
        <rFont val="Arial"/>
        <family val="2"/>
        <charset val="186"/>
      </rPr>
      <t>3</t>
    </r>
    <r>
      <rPr>
        <sz val="10"/>
        <rFont val="Arial"/>
        <family val="2"/>
        <charset val="186"/>
      </rPr>
      <t>) konteinera noma, uzstādīšana, izvešana, būvgružu utilizācija</t>
    </r>
  </si>
  <si>
    <t>Paviljona atjaunošana</t>
  </si>
  <si>
    <t xml:space="preserve">Logu (L-3; L-4 atbilstoši AR-5 rasējumam) demontāža </t>
  </si>
  <si>
    <t>Terases pārbūve</t>
  </si>
  <si>
    <t>Lokālā tāme Nr. 4</t>
  </si>
  <si>
    <t>Lokālā tāme Nr. 3</t>
  </si>
  <si>
    <t>Pagrabs</t>
  </si>
  <si>
    <t>Paviljona ēkas 1.stāvā ceturtā loga un tā ailas uz Ventas pusi atjaunošana, logailas dekoratīvā apšuvuma atjaunošana atbilstoši skaidrojošā apraksta norādījumiem restaurācijas darbu veikšanai un citiem aprakstiem, (AR-7 - L-4)</t>
  </si>
  <si>
    <t>Loga atjaunošana atbilstoši skaidrojošā apraksta norādījumiem restaurācijas darbu veikšanai un citiem aprakstiem, (AR-7 - L-3)</t>
  </si>
  <si>
    <t>Loga atjaunošana atbilstoši skaidrojošā apraksta norādījumiem restaurācijas darbu veikšanai un citiem aprakstiem, (AR-7 - L-4)</t>
  </si>
  <si>
    <t>Paviljona jumta konstrukciju balstošo koka stabu  (AR-2;3...) - demontēt visu šo stabu apšuvumu, krāsojumu un bojājumu konstatācijas gadījumā protezēt attiecīgo stabu apakšgalu (atbilstoši skaidrojošā apraksta norādījumiem restaurācijas darbu veikšanai un citiem aprakstiem)</t>
  </si>
  <si>
    <t>Margu restaurācija (AR-2;3;8; UR-2...) - koka konstrukcijas margu elementu attīrīšana no krāsojuma, izvērtēšana, vai ir iespējams konkrēto detaļu saglabāt un protezēt, vai izgatavošana no jauna (atbilstoši skaidrojošā apraksta norādījumiem restaurācijas darbu veikšanai un citiem aprakstiem)</t>
  </si>
  <si>
    <t>Paviljona bēniņu pārseguma (10,00x7,02m, skatīt: būves tehniskās apsekošanas rezultāti -  būves bēniņu pārseguma koka siju izvietojums plānā) atsevišķu siju virsmas, galvenokārt siju galu, koksnes trupes izraisīto neliela apjoma bojājumu “izciršana” un siju prettrupes apstrāde, siju galus atjaunot vēsturiskajā izskatā (atbilstoši skaidrojošā apraksta norādījumiem restaurācijas darbu veikšanai un citiem aprakstiem)</t>
  </si>
  <si>
    <t>Paviljona jumta pārseguma (10,00x7,02m, skatīt: būves tehniskās apsekošanas rezultāti -  būves jumta pārseguma elementu izvietojums plānā) koka konstrukcijās nepieciešama prettrupes apstrāde (atbilstoši skaidrojošā apraksta norādījumiem restaurācijas darbu veikšanai un citiem aprakstiem)</t>
  </si>
  <si>
    <t>Jumta seguma atjaunošana (AR-3;4; atbilstoši skaidrojošā apraksta A. PAVILJONA RESTAURĀCIJU punktiem  no nr.7 līdz nr.12; norādījumiem restaurācijas darbu veikšanai un citiem aprakstiem)</t>
  </si>
  <si>
    <r>
      <t>Atbilstoši skaidrojošā apraksta sadalījumam (būves sastāvā ietilpst trīs pēc sava konstruktīvā risinājuma un nozīmes atšķirīgi apjomi) :                                             a) koka konstrukcijas paviljons                          1.stāvs                                                                     101 veiklas 7,80 m</t>
    </r>
    <r>
      <rPr>
        <vertAlign val="superscript"/>
        <sz val="10"/>
        <rFont val="Arial"/>
        <family val="2"/>
        <charset val="186"/>
      </rPr>
      <t>2</t>
    </r>
    <r>
      <rPr>
        <sz val="10"/>
        <rFont val="Arial"/>
        <family val="2"/>
        <charset val="186"/>
      </rPr>
      <t>;                                                    102 terase 57,40 m</t>
    </r>
    <r>
      <rPr>
        <vertAlign val="superscript"/>
        <sz val="10"/>
        <rFont val="Arial"/>
        <family val="2"/>
        <charset val="186"/>
      </rPr>
      <t>2</t>
    </r>
  </si>
  <si>
    <t xml:space="preserve">Veikala ārdurvju attīrīšana no krāsojuma un jauno krāsojumu veidošana tāpat kā logiem, atbilstoši skaidrojošā apraksta norādījumiem restaurācijas darbu veikšanai </t>
  </si>
  <si>
    <r>
      <t>Sienas daļas (</t>
    </r>
    <r>
      <rPr>
        <sz val="10"/>
        <rFont val="Arial"/>
        <family val="2"/>
      </rPr>
      <t>atbilstoši AR-5 rasējumam) demontāža vēsturiskās logailas atjaunošanai</t>
    </r>
  </si>
  <si>
    <t>Sienas apdares (atbilstoši AR-5 rasējumam) demontāža vēsturiskās logailas un fasādes apšuvuma atjaunošanai</t>
  </si>
  <si>
    <t>Dēļu apšūvuma un citu augstāk neminētu arhitektonisko detaļu (t.sk.metāla detaļas - enkuri, bultskrūves...) attīrīšana no uzslāņotās krāsas krāsojuma, bojāto vietu izvērtēšana un nepieciešamības gadījumā pēc iespējas mazākā apjomā protezēšana, atjaunošana (t.sk.demontētās sienas apdares fasādes apšuvuma atjaunošanai) atbilstoši XX gs.sākuma situācijai (atbilstoši TP rasējumiem, skaidrojošā apraksta norādījumiem restaurācijas darbu veikšanai un citiem aprakstiem)</t>
  </si>
  <si>
    <t>Paviljona pagraba pārseguma virsējās kārtas akurāta demontāža (AR-5)</t>
  </si>
  <si>
    <t>Slīpēta betona seguma ar polimēra piesūcināšanu, atjaunojot hidrizolāciju izveidošana (AR-2)</t>
  </si>
  <si>
    <t>Hidroizolācija ieklāšana divās kārtās sienu koka konstrukcijām, kurām ir tieša saskare ar pamatiem, starp kokmateriālu un virspamatu (atbilstoši skaidrojošā apraksta norādījumiem restaurācijas darbu veikšanai)</t>
  </si>
  <si>
    <t>Kopsavilkuma aprēķini pa darbu veidiem vai konstruktīvajiem elementiem</t>
  </si>
  <si>
    <t>Par kopējo summu, euro</t>
  </si>
  <si>
    <t>Kopējā darbietilpība, c/st.</t>
  </si>
  <si>
    <t>Tai skaitā</t>
  </si>
  <si>
    <t>Kods, tāmes Nr.</t>
  </si>
  <si>
    <t xml:space="preserve"> Darba veids vai konstruktīvā elementa nosaukums</t>
  </si>
  <si>
    <t>Tāmes izmaksas (euro)</t>
  </si>
  <si>
    <t>darba alga (euro)</t>
  </si>
  <si>
    <t>materiāli (euro)</t>
  </si>
  <si>
    <t>mehānismi (euro)</t>
  </si>
  <si>
    <t>Darbietilpība (c/h)</t>
  </si>
  <si>
    <t>Dažādi darbi</t>
  </si>
  <si>
    <t>Virsizdevumi (6%)</t>
  </si>
  <si>
    <t>t.sk. darba aizsardzība</t>
  </si>
  <si>
    <t>Peļņa (6%)</t>
  </si>
  <si>
    <t>Darba devēja soc.nodoklis (23,59%)</t>
  </si>
  <si>
    <t>Pavisam kopā</t>
  </si>
  <si>
    <t xml:space="preserve">Sertifikāta Nr.                 20-6546               </t>
  </si>
  <si>
    <t xml:space="preserve">Sertifikāta Nr.                  10-0287              </t>
  </si>
  <si>
    <t>APSTIPRINU</t>
  </si>
  <si>
    <t>(paraksts un tā atšifrējums)</t>
  </si>
  <si>
    <t>Z.v.</t>
  </si>
  <si>
    <t>Pasūtītāja būvniecības koptāme</t>
  </si>
  <si>
    <t xml:space="preserve">Pasūtījuma Nr. :    </t>
  </si>
  <si>
    <t xml:space="preserve">Objekta nosaukums </t>
  </si>
  <si>
    <t>Objekta izmaksas</t>
  </si>
  <si>
    <t>PVN (21%)</t>
  </si>
  <si>
    <t>Pavisam būvniecības izmaksas</t>
  </si>
  <si>
    <t>Ēkas Pils ielā 4A, Kuldīgā renovācija</t>
  </si>
  <si>
    <t>Būves nosaukums :    Ēka Pils ielā 4A, Kuldīgā</t>
  </si>
  <si>
    <t xml:space="preserve">Būves adrese :           Pils iela 4A, Kuldīga, Kuldīgas novads, LV - 3301  </t>
  </si>
  <si>
    <t>Atbilstoši skaidrojošā apraksta sadalījumam (būves sastāvā ietilpst trīs pēc sava konstruktīvā risinājuma un nozīmes atšķirīgi apjomi) :                                             b) tieši zem paviljona Ventas krasta nogāzē daļēji iedziļināts pagrabs</t>
  </si>
  <si>
    <t xml:space="preserve">Logu (L-1; L-2 atbilstoši AR-5 rasējumam) demontāža </t>
  </si>
  <si>
    <t>Loga atjaunošana atbilstoši skaidrojošā apraksta galvenām prasībām būvdarbu laikā, (AR-7 - L-1)</t>
  </si>
  <si>
    <t>Loga atjaunošana atbilstoši skaidrojošā apraksta galvenām prasībām būvdarbu laikā, (AR-7 - L-2)</t>
  </si>
  <si>
    <t>Sienu plaisu aizpildīšana ar cementu nesaturošu injekcijas javu (piem., MAPE - Antigue I vai ekvivalenta, BK-1)</t>
  </si>
  <si>
    <t xml:space="preserve">m </t>
  </si>
  <si>
    <t>Pagraba mūra ārsienu ārējo virsmu, uz kuras dažviet norisinās mūrim izmantoto dolomītkaļķakmeņu virsmas atslāņošanās sakopšana (Attīrīt mūra virsmu, izkalt iepriekšējos labojumus un bojātās vietas; bojātos vai zudušos dolomītakmeņus izkalt un plombēt ar atgūtajiem dolomītakmeņiem no demontētās terases atbalsta sienas -  atbilstoši skaidrojošā apraksta norādījumiem restaurācijas darbu veikšanai un citiem aprakstiem)</t>
  </si>
  <si>
    <t>Atbilstoši skaidrojošā apraksta sadalījumam (būves sastāvā ietilpst trīs pēc sava konstruktīvā risinājuma un nozīmes atšķirīgi apjomi) :                                             c) blakus, Ventas lejteces pusē ierīkota ar koka margām norobežota terase</t>
  </si>
  <si>
    <r>
      <t>Esošo pakāpienu (</t>
    </r>
    <r>
      <rPr>
        <sz val="10"/>
        <rFont val="Arial"/>
        <family val="2"/>
      </rPr>
      <t xml:space="preserve">atbilstoši skaidrojošā apraksta norādījumiem; AR-5; BK daļas risinājumiem) demontāža </t>
    </r>
  </si>
  <si>
    <r>
      <t xml:space="preserve">Seguma demontāža (biezums </t>
    </r>
    <r>
      <rPr>
        <sz val="10"/>
        <rFont val="Arial"/>
        <family val="2"/>
        <charset val="186"/>
      </rPr>
      <t>~</t>
    </r>
    <r>
      <rPr>
        <sz val="10"/>
        <rFont val="Arial"/>
        <family val="2"/>
      </rPr>
      <t xml:space="preserve"> 0,14 m) un pamatu atrakšana (dziļumā </t>
    </r>
    <r>
      <rPr>
        <sz val="10"/>
        <rFont val="Arial"/>
        <family val="2"/>
        <charset val="186"/>
      </rPr>
      <t>~</t>
    </r>
    <r>
      <rPr>
        <sz val="10"/>
        <rFont val="Arial"/>
        <family val="2"/>
      </rPr>
      <t xml:space="preserve"> 2,25m) jaunas atbalstsienas izbūvei (atbilstoši skaidrojošā apraksta norādījumiem; AR-5; BK daļas risinājumiem) </t>
    </r>
  </si>
  <si>
    <t xml:space="preserve">Esošā seguma demontāža līdz augstuma atzīmei - 3,100; demontējama līmeņu starpība -2,130 (atbilstoši skaidrojošā apraksta norādījumiem; AR-5; BK daļas risinājumiem) </t>
  </si>
  <si>
    <t>vietas</t>
  </si>
  <si>
    <r>
      <t xml:space="preserve">Apgriezt esošo atbalstsienu, virsmu attīrīt un iedzīt urbumos </t>
    </r>
    <r>
      <rPr>
        <sz val="10"/>
        <rFont val="Arial"/>
        <family val="2"/>
        <charset val="186"/>
      </rPr>
      <t>Ø</t>
    </r>
    <r>
      <rPr>
        <sz val="10"/>
        <rFont val="Arial"/>
        <family val="2"/>
      </rPr>
      <t xml:space="preserve"> 10 B500B ar soli 200 mm (atbilstoši BK risinājumiem) </t>
    </r>
  </si>
  <si>
    <r>
      <t>m</t>
    </r>
    <r>
      <rPr>
        <vertAlign val="superscript"/>
        <sz val="10"/>
        <rFont val="Arial"/>
        <family val="2"/>
        <charset val="186"/>
      </rPr>
      <t>3</t>
    </r>
  </si>
  <si>
    <r>
      <t>Veidņu ierīkošana, atbalstsienas stiegrošana (</t>
    </r>
    <r>
      <rPr>
        <sz val="10"/>
        <rFont val="Arial"/>
        <family val="2"/>
        <charset val="186"/>
      </rPr>
      <t>Ø</t>
    </r>
    <r>
      <rPr>
        <sz val="10"/>
        <rFont val="Arial"/>
        <family val="2"/>
      </rPr>
      <t xml:space="preserve"> 12 B500B - 1145,00 kg), betonēšana (betons C20/25 F 100, W 8), atveidņošana (atbilstoši BK risinājumiem) </t>
    </r>
  </si>
  <si>
    <t xml:space="preserve">Blietētas šķembu kārtsas 100 mm biezumā ierīkošana atbalstsienai un kāpnēm (atbilstoši BK risinājumiem) </t>
  </si>
  <si>
    <r>
      <t>Veidņu ierīkošana, kāpņu pamatnes stiegrošana (</t>
    </r>
    <r>
      <rPr>
        <sz val="10"/>
        <rFont val="Arial"/>
        <family val="2"/>
        <charset val="186"/>
      </rPr>
      <t>Ø</t>
    </r>
    <r>
      <rPr>
        <sz val="10"/>
        <rFont val="Arial"/>
        <family val="2"/>
      </rPr>
      <t xml:space="preserve"> 10 B500B - 120,00 kg), betonēšana (betons C20/25 F 100, W 8), atveidņošana (atbilstoši BK risinājumiem) </t>
    </r>
  </si>
  <si>
    <t xml:space="preserve">Saliekamo betona pakāpienu (vecināta betona 150x300x175(h)) montāža (atbilstoši BK risinājumiem) </t>
  </si>
  <si>
    <t xml:space="preserve">Esošo betona pakāpienu un betona seguma remonts (atbilstoši skaidrojošā apraksta norādījumiem; AR-2) </t>
  </si>
  <si>
    <t xml:space="preserve">Būvbedres piebērums un atpakaļaizbēršana ar vidēji rupju smilti slāņveidīgi, sablīvējot līdz grunts blīvuma koeficienta k=0,93 sasniegšanai (atbilstoši BK risinājumiem) </t>
  </si>
  <si>
    <t>Esošās atbalstsienas remonts (AR-2)</t>
  </si>
  <si>
    <t>Jaunās atbalstsienas apdare (AR-2)</t>
  </si>
  <si>
    <r>
      <t>Esošās atbalstsienas (</t>
    </r>
    <r>
      <rPr>
        <sz val="10"/>
        <rFont val="Arial"/>
        <family val="2"/>
        <charset val="186"/>
      </rPr>
      <t>≈</t>
    </r>
    <r>
      <rPr>
        <sz val="10"/>
        <rFont val="Arial"/>
        <family val="2"/>
      </rPr>
      <t xml:space="preserve"> 6,25 m</t>
    </r>
    <r>
      <rPr>
        <vertAlign val="superscript"/>
        <sz val="10"/>
        <rFont val="Arial"/>
        <family val="2"/>
        <charset val="186"/>
      </rPr>
      <t>3</t>
    </r>
    <r>
      <rPr>
        <sz val="10"/>
        <rFont val="Arial"/>
        <family val="2"/>
      </rPr>
      <t xml:space="preserve"> atbilstoši skaidrojošā apraksta norādījumiem demontāžai; AR-5; BK daļas risinājumiem), margu (</t>
    </r>
    <r>
      <rPr>
        <sz val="10"/>
        <rFont val="Arial"/>
        <family val="2"/>
        <charset val="186"/>
      </rPr>
      <t>~</t>
    </r>
    <r>
      <rPr>
        <sz val="10"/>
        <rFont val="Arial"/>
        <family val="2"/>
      </rPr>
      <t xml:space="preserve"> 16,50 m) akurāta demontāža </t>
    </r>
  </si>
  <si>
    <t xml:space="preserve">Pēc atbalstsienas nojaukšanas, dolomītkaļķakmeņu, margu nokraušana krautuvē, kur tie būtu pasargāti no nokrišņiem (atbilstoši skaidrojošā apraksta norādījumiem demontāžai) </t>
  </si>
  <si>
    <t>Jaunizveidotu koka margu uz metāla balstiem montāža (AR-2, atbilstoši skaidrojošā apraksta norādījumiem restaurācijas darbu veikšanai un citiem aprakstiem)</t>
  </si>
  <si>
    <t>Atmosfēras ūdeņu savākšanai un novadīšanai tālāk no paviljona pamatiem, ūdens tekņu izveidošana ielas līmenī no laukakmeņu bruģa (atbilstoši ĢP-1 šķēlumiem 1-1; 2-2)</t>
  </si>
  <si>
    <t>Lokālā tāme Nr. 5</t>
  </si>
  <si>
    <t>Virsmu aizsardzība apdares darbu gaitā</t>
  </si>
  <si>
    <t>Objekta sakopšana pēc būvdarbiem</t>
  </si>
  <si>
    <t xml:space="preserve">Darba gaitā radušos būvgružu savākšana, izvešana, utilizācija, konteineru noma </t>
  </si>
  <si>
    <t>Būvmateriālu izkraušana, pārvietošana …</t>
  </si>
  <si>
    <t>Lokālā tāme Nr. 6</t>
  </si>
  <si>
    <t>Specializētie darbi - tīkli, sistēmas</t>
  </si>
  <si>
    <t>Elektroapgādes tīklu izbūve un rekonstrukcija</t>
  </si>
  <si>
    <t>Esošo el.tīklu demontāža</t>
  </si>
  <si>
    <t>Spēka sadalnes aizslēdzama zem apmetuma IP20 montāža</t>
  </si>
  <si>
    <t>Spēka sadalnes aizslēdzama zem apmetuma IP20 pie letes montāža</t>
  </si>
  <si>
    <r>
      <t>Kabeļa ar vara dzīslām 3x1,5mm</t>
    </r>
    <r>
      <rPr>
        <vertAlign val="superscript"/>
        <sz val="10"/>
        <rFont val="Arial"/>
        <family val="2"/>
        <charset val="186"/>
      </rPr>
      <t>2</t>
    </r>
    <r>
      <rPr>
        <sz val="10"/>
        <rFont val="Arial"/>
        <family val="2"/>
        <charset val="186"/>
      </rPr>
      <t>, MMJ montāža</t>
    </r>
  </si>
  <si>
    <r>
      <t>Kabeļa ar vara dzīslām 3x2,5mm</t>
    </r>
    <r>
      <rPr>
        <vertAlign val="superscript"/>
        <sz val="10"/>
        <rFont val="Arial"/>
        <family val="2"/>
        <charset val="186"/>
      </rPr>
      <t>2</t>
    </r>
    <r>
      <rPr>
        <sz val="10"/>
        <rFont val="Arial"/>
        <family val="2"/>
        <charset val="186"/>
      </rPr>
      <t>, MMJ montāža</t>
    </r>
  </si>
  <si>
    <r>
      <t>Kabeļa ar vara dzīslām 5x2,5mm</t>
    </r>
    <r>
      <rPr>
        <vertAlign val="superscript"/>
        <sz val="10"/>
        <rFont val="Arial"/>
        <family val="2"/>
        <charset val="186"/>
      </rPr>
      <t>2</t>
    </r>
    <r>
      <rPr>
        <sz val="10"/>
        <rFont val="Arial"/>
        <family val="2"/>
        <charset val="186"/>
      </rPr>
      <t>, MMJ montāža</t>
    </r>
  </si>
  <si>
    <r>
      <t>Kabeļa ar vara dzīslām 3x2,5mm</t>
    </r>
    <r>
      <rPr>
        <vertAlign val="superscript"/>
        <sz val="10"/>
        <rFont val="Arial"/>
        <family val="2"/>
        <charset val="186"/>
      </rPr>
      <t>2</t>
    </r>
    <r>
      <rPr>
        <sz val="10"/>
        <rFont val="Arial"/>
        <family val="2"/>
        <charset val="186"/>
      </rPr>
      <t>, NYY montāža</t>
    </r>
  </si>
  <si>
    <r>
      <t>Kabeļa ar vara dzīslām 5x16mm</t>
    </r>
    <r>
      <rPr>
        <vertAlign val="superscript"/>
        <sz val="10"/>
        <rFont val="Arial"/>
        <family val="2"/>
        <charset val="186"/>
      </rPr>
      <t>2</t>
    </r>
    <r>
      <rPr>
        <sz val="10"/>
        <rFont val="Arial"/>
        <family val="2"/>
        <charset val="186"/>
      </rPr>
      <t>, NYY montāža</t>
    </r>
  </si>
  <si>
    <r>
      <t>Kabeļa ar vara dzīslām 3x0,75mm</t>
    </r>
    <r>
      <rPr>
        <vertAlign val="superscript"/>
        <sz val="10"/>
        <rFont val="Arial"/>
        <family val="2"/>
        <charset val="186"/>
      </rPr>
      <t xml:space="preserve">2 </t>
    </r>
    <r>
      <rPr>
        <sz val="10"/>
        <rFont val="Arial"/>
        <family val="2"/>
        <charset val="186"/>
      </rPr>
      <t>virs apmetuma zīda pīts, "Country style" vai ekvivalenta montāža</t>
    </r>
  </si>
  <si>
    <r>
      <t>Kabeļa ar vara dzīslām 3x2,5mm</t>
    </r>
    <r>
      <rPr>
        <vertAlign val="superscript"/>
        <sz val="10"/>
        <rFont val="Arial"/>
        <family val="2"/>
        <charset val="186"/>
      </rPr>
      <t xml:space="preserve">2 </t>
    </r>
    <r>
      <rPr>
        <sz val="10"/>
        <rFont val="Arial"/>
        <family val="2"/>
        <charset val="186"/>
      </rPr>
      <t>virs apmetuma zīda pīts, "Country style" vai ekvivalenta montāža</t>
    </r>
  </si>
  <si>
    <t>Keramiskā izolātora D=16mm, "Country style" vai ekvivalenta montāža</t>
  </si>
  <si>
    <t>Vienpolīgā slēdža z/a In=10A; 230V, keramiskais, "Country style" vai ekvivalenta montāža</t>
  </si>
  <si>
    <t>Pārslēdža z/a In=10A; 230V, keramiskais,  montāža</t>
  </si>
  <si>
    <t>Vienpolīgā slēdža z/a In=10A; 230V, IP 44, heramētisks, montāža</t>
  </si>
  <si>
    <t>Sienas kontakta z/a In=16A; 230V, keramiskais, "Country style" vai ekvivalenta montāža</t>
  </si>
  <si>
    <t>Sienas kontakta z/a In=16A; 230V, IP44 montāža</t>
  </si>
  <si>
    <t>Sienas kontakta z/a In=16A; 400V, IP44 montāža</t>
  </si>
  <si>
    <t>Dimmera kvēlspuldzēm 500W v/a interjera izpildījumā montāža</t>
  </si>
  <si>
    <t>PVH caurules Ø 20mm montāža</t>
  </si>
  <si>
    <t>Gaismēkļa iebūvējama griestos 1x26W; IP20 ar stiklu, apaļš, WC montāža</t>
  </si>
  <si>
    <t>Gaismēkļa 1x36W, IP54 virtuvē zem skapjiem montāža</t>
  </si>
  <si>
    <t>Gaismekļu izvadu pieslēgumu interjera gaismekļiem ierīkošana (saskaņā ar interjera projektu daudzums un markas)</t>
  </si>
  <si>
    <t>Montāžas materiāli, palīgmateriāli</t>
  </si>
  <si>
    <t xml:space="preserve">Izplidshēma </t>
  </si>
  <si>
    <t>Pie griestiem stiprināmu āra gaismas ķermeņu - lieveņa laternu Hinkley Lighting vai ekvivalenta montāža</t>
  </si>
  <si>
    <t>Kāpņu atbalsta sienā montējamu āra LED apgaismojuma Goccia, Quantum light body vai ekvivalenta montāža</t>
  </si>
  <si>
    <t>Lokālā tāme Nr. 7</t>
  </si>
  <si>
    <t>Ūdensvads Ū1</t>
  </si>
  <si>
    <t>Ūdensvada plastmasas daudzslāņu caurules PN10; dn20</t>
  </si>
  <si>
    <t>Ūdensvada plastmasas daudzslāņu caurules PN10; dn15</t>
  </si>
  <si>
    <t>Ūdensvada plastmasas daudzslāņu caurules PN10; dn32</t>
  </si>
  <si>
    <t>Porgumijas pretkondensācijas izolācija δ=12mm ʎ=0.034W/m°C; dn15</t>
  </si>
  <si>
    <t>Porgumijas pretkondensācijas izolācija δ=12mm ʎ=0.034W/m°C; dn20</t>
  </si>
  <si>
    <t>Porgumijas pretkondensācijas izolācija δ=12mm ʎ=0.034W/m°C; dn32</t>
  </si>
  <si>
    <t>Lodveida krāns; dn15</t>
  </si>
  <si>
    <t>Lodveida krāns; dn20</t>
  </si>
  <si>
    <t>Lodveida krāns; dn32</t>
  </si>
  <si>
    <t>Pieslēgums esošiem tīkliem</t>
  </si>
  <si>
    <t xml:space="preserve">vieta </t>
  </si>
  <si>
    <t>Jaucējkrāns roku mazgātnei, dn15</t>
  </si>
  <si>
    <t>Jaucējkrāns trauku mazgātnei; dn15</t>
  </si>
  <si>
    <t>Vienvirziena vārsts; dn20</t>
  </si>
  <si>
    <t>Ūdens mērītāja mezgls ar daudzplūsmu tipa ūdens mērītāju, dn15</t>
  </si>
  <si>
    <t>Pārēja 32/1/2"</t>
  </si>
  <si>
    <t>Īscaurule ar ārējo vītni 1/2"; L=75mm</t>
  </si>
  <si>
    <t>Īscaurule ar ārējo vītni 1/2"; L=45mm</t>
  </si>
  <si>
    <r>
      <t xml:space="preserve">Trejgabals ar iekšējo vītni </t>
    </r>
    <r>
      <rPr>
        <vertAlign val="superscript"/>
        <sz val="10"/>
        <rFont val="Arial"/>
        <family val="2"/>
        <charset val="186"/>
      </rPr>
      <t>3</t>
    </r>
    <r>
      <rPr>
        <sz val="10"/>
        <rFont val="Arial"/>
        <family val="2"/>
        <charset val="186"/>
      </rPr>
      <t>/</t>
    </r>
    <r>
      <rPr>
        <vertAlign val="subscript"/>
        <sz val="10"/>
        <rFont val="Arial"/>
        <family val="2"/>
        <charset val="186"/>
      </rPr>
      <t>4</t>
    </r>
    <r>
      <rPr>
        <sz val="10"/>
        <rFont val="Arial"/>
        <family val="2"/>
        <charset val="186"/>
      </rPr>
      <t>"/1/2"</t>
    </r>
  </si>
  <si>
    <t>Filtrs; dn15</t>
  </si>
  <si>
    <t>Čaula; dn50</t>
  </si>
  <si>
    <t>Pazemes aizbīdnis ar atloku kāta pagarinātāju un virszemes kapi; dn32; kape EN-124 iekš. Ø≥140mm</t>
  </si>
  <si>
    <t>Lokālā tāme Nr. 8</t>
  </si>
  <si>
    <t>Karstais un cirkulācijas ūdensvads S3; S4</t>
  </si>
  <si>
    <t>Elektriskais ūdens sildītājs V=100l</t>
  </si>
  <si>
    <t>Akmens vates čaulu siltumizolācija  δ=30mm ʎ=0.034W/m°C; dn15</t>
  </si>
  <si>
    <t>Akmens vates čaulu siltumizolācija  δ=30mm ʎ=0.034W/m°C; dn20</t>
  </si>
  <si>
    <t>Lokālā tāme Nr. 9</t>
  </si>
  <si>
    <t>Kanalizācija K1</t>
  </si>
  <si>
    <t>Klozetpods ar skalojamo kasti</t>
  </si>
  <si>
    <t>Roku mazgātne ar sifonu</t>
  </si>
  <si>
    <t>Trauku mazgātne ar sifonu</t>
  </si>
  <si>
    <t>Trauku mašīna</t>
  </si>
  <si>
    <t>Plastmasas kanalizācijas caurules; dn50</t>
  </si>
  <si>
    <t>Plastmasas kanalizācijas caurules; dn110</t>
  </si>
  <si>
    <t>Skaņas izolācija; dn50</t>
  </si>
  <si>
    <t>Skaņas izolācija; dn110</t>
  </si>
  <si>
    <t>Plastmasas pagrieziens 45°; dn50</t>
  </si>
  <si>
    <t>Plastmasas pagrieziens 45°; dn110</t>
  </si>
  <si>
    <t>Plastmasas pagrieziens 90°; dn50</t>
  </si>
  <si>
    <t>Plastmasas trejgabals 45°; dn50</t>
  </si>
  <si>
    <t>Plastmasas trejgabals 45°; 110x50</t>
  </si>
  <si>
    <t>Plastmasas trejgabals 45°, 110</t>
  </si>
  <si>
    <t>WC līkums; 110</t>
  </si>
  <si>
    <t>Revīzija ar vāku; 110</t>
  </si>
  <si>
    <t>Plastmasas pāreja; 110x50</t>
  </si>
  <si>
    <t>Uzmavas noslēgtapa; dn50</t>
  </si>
  <si>
    <t>Uzmavas noslēgtapa; dn110</t>
  </si>
  <si>
    <t>Čaula; dn200</t>
  </si>
  <si>
    <t>Ugunsdroša manžete; dn50</t>
  </si>
  <si>
    <t>Plastmasas spiedvada caurules; dn 80</t>
  </si>
  <si>
    <t>Spiediena dzēšanas plāksnes montāža</t>
  </si>
  <si>
    <t>Hermētiski noslēgta pārsūknēšanas iekārta nosacīti tīriem ūdeņiem (Q=2,24 l/s, H=5,0m,N=1,25kW); WILO Drainlift S 1/5 vai ekvivalenta</t>
  </si>
  <si>
    <t>Lokālā tāme Nr. 10</t>
  </si>
  <si>
    <t>Ventilācija</t>
  </si>
  <si>
    <t>P1</t>
  </si>
  <si>
    <t>Pieplūdes iekārtas komplektā ar automātikas bloku:    - ventilātors L=715m3/h, H=300Pa, ar el.dzinēju 0,53kW, (230V);                                                        - filtrs - G4 gb.-1;                                                               - el.kalorifers Q=9,00kW (400V) gb.-1;                                 -apgriezienu regulators - RE3 gb.-1;                                      - siltuma regulators - ''PULSER'' gb.-1;                                  - savilce FK-315 gb.-2                                          (TLP-315/9000) Systemair vai ekvivalenta montāža</t>
  </si>
  <si>
    <t>Pretvārsta RSK 315 vai ekvivalenta montāža</t>
  </si>
  <si>
    <t>Trokšņu slāpētāja LDC 315-600 vai ekvivalenta montāža</t>
  </si>
  <si>
    <t>Āra gaisa restes IGC 315 vai ekvivalenta montāža</t>
  </si>
  <si>
    <t>Droseļvārsta PAR 200 ''Halton'' vai ekvivalenta montāža</t>
  </si>
  <si>
    <t xml:space="preserve">Universālrestes komplektā ar kārbu un droseļvārstu komplektā; WTS-300-150+PRI-300-150-200 ''Halton'' vai ekvivalenta montāža   </t>
  </si>
  <si>
    <t>Siltumizolācijas ''Paroc'' PV - LAM, δ=100mm vai ekvivalentas montāža</t>
  </si>
  <si>
    <t>N1</t>
  </si>
  <si>
    <r>
      <t>Ventilatora L=340÷345 m</t>
    </r>
    <r>
      <rPr>
        <vertAlign val="superscript"/>
        <sz val="10"/>
        <rFont val="Arial"/>
        <family val="2"/>
        <charset val="186"/>
      </rPr>
      <t>3</t>
    </r>
    <r>
      <rPr>
        <sz val="10"/>
        <rFont val="Arial"/>
        <family val="2"/>
        <charset val="186"/>
      </rPr>
      <t>/h, H=170Pa, TD-315/125, ar el.dzinēju 0,03 kW, 2250 min-1, komplektā ar regulatoru, REGUL 2, “Soler &amp; Palau” vai ekvivalenta montāža</t>
    </r>
  </si>
  <si>
    <t>Nosūces difuzora KK 100 “FläktWoods” vai ekvivalenta montāža</t>
  </si>
  <si>
    <t>gb</t>
  </si>
  <si>
    <t>Droseļvārsta PAR 100 ''Halton'' vai ekvivalenta montāža</t>
  </si>
  <si>
    <t>Trokšņu slāpētāja LDC 125-600 vai ekvivalenta montāža</t>
  </si>
  <si>
    <t>Pretvārsta RSK 125 vai ekvivalenta montāža</t>
  </si>
  <si>
    <t>Restes IGC 125 vai ekvivalenta montāža</t>
  </si>
  <si>
    <t>Gaisavadu no plānlokšņu tērauda δ=0,6mm, Ø 200 montāža</t>
  </si>
  <si>
    <t>Gaisavadu no plānlokšņu tērauda δ=0,6mm, Ø 315 montāža</t>
  </si>
  <si>
    <t>Gaisavadu no plānlokšņu tērauda δ=0,5mm, Ø 100 montāža</t>
  </si>
  <si>
    <t>Gaisavaduno plānlokšņu tērauda δ=0,5mm, Ø 125 montāža</t>
  </si>
  <si>
    <t>N2</t>
  </si>
  <si>
    <t>Nojumes virs plits ar ventilatoru un pretvārstu montāža</t>
  </si>
  <si>
    <t>Restes IGC 160 vai ekvivalenta montāža</t>
  </si>
  <si>
    <t>Gaisavadu no plānlokšņu tērauda δ=0,7mm, Ø 160 montāža</t>
  </si>
  <si>
    <t>Lokālā tāme Nr. 11</t>
  </si>
  <si>
    <t>Apkure</t>
  </si>
  <si>
    <t>Elektriskā sildītāja TPA 15 kopā ar elektronisko termoregulatoru IP20, vadu ar kontāktdašu KP 2,0 m TP/TL vai ekvivalenta montāža</t>
  </si>
  <si>
    <t>Elektriskā sildītāja TPA 06 kopā ar elektronisko termoregulatoru IP20, vadu ar kontāktdašu KP 2,0 m TP/TL vai ekvivalenta montāža</t>
  </si>
  <si>
    <t>Sablīvēšanās kvalitātes kontrole pielietojot statiskās zondēšanas metodi atpakaļberamajai gruntij</t>
  </si>
  <si>
    <t xml:space="preserve">                                               2016.gada </t>
  </si>
  <si>
    <t xml:space="preserve">Tāme sastādīta : </t>
  </si>
  <si>
    <t xml:space="preserve">                                                                    /                        /</t>
  </si>
  <si>
    <t>Virsizdevumi ( %)</t>
  </si>
  <si>
    <t>Peļņa ( %)</t>
  </si>
  <si>
    <t>Tāme sastādīta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</si>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</sst>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86"/>
      <scheme val="minor"/>
    </font>
    <font>
      <b/>
      <sz val="11"/>
      <name val="Arial"/>
      <family val="2"/>
      <charset val="186"/>
    </font>
    <font>
      <b/>
      <sz val="10"/>
      <name val="Arial"/>
      <family val="2"/>
      <charset val="186"/>
    </font>
    <font>
      <vertAlign val="superscript"/>
      <sz val="10"/>
      <name val="Arial"/>
      <family val="2"/>
      <charset val="186"/>
    </font>
    <font>
      <sz val="10"/>
      <name val="Arial"/>
      <family val="2"/>
      <charset val="186"/>
    </font>
    <font>
      <sz val="10"/>
      <name val="Arial"/>
      <family val="2"/>
    </font>
    <font>
      <vertAlign val="superscript"/>
      <sz val="10"/>
      <name val="Arial"/>
      <family val="2"/>
    </font>
    <font>
      <b/>
      <sz val="12"/>
      <name val="Arial"/>
      <family val="2"/>
      <charset val="186"/>
    </font>
    <font>
      <vertAlign val="superscript"/>
      <sz val="12"/>
      <name val="Arial"/>
      <family val="2"/>
      <charset val="186"/>
    </font>
    <font>
      <sz val="9"/>
      <name val="Arial"/>
      <family val="2"/>
      <charset val="186"/>
    </font>
    <font>
      <b/>
      <sz val="9"/>
      <name val="Arial"/>
      <family val="2"/>
      <charset val="186"/>
    </font>
    <font>
      <sz val="10"/>
      <name val="Helv"/>
    </font>
    <font>
      <sz val="11"/>
      <name val="Arial"/>
      <family val="2"/>
      <charset val="186"/>
    </font>
    <font>
      <sz val="12"/>
      <name val="Arial"/>
      <family val="2"/>
      <charset val="186"/>
    </font>
    <font>
      <u/>
      <sz val="10"/>
      <name val="Arial"/>
      <family val="2"/>
      <charset val="186"/>
    </font>
    <font>
      <vertAlign val="subscript"/>
      <sz val="10"/>
      <name val="Arial"/>
      <family val="2"/>
      <charset val="186"/>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08">
    <xf numFmtId="0" fontId="0" fillId="0" borderId="0" xfId="0"/>
    <xf numFmtId="0" fontId="2" fillId="0" borderId="0" xfId="0" applyFont="1" applyAlignment="1">
      <alignment horizontal="center"/>
    </xf>
    <xf numFmtId="0" fontId="4" fillId="0" borderId="0" xfId="0" applyFont="1"/>
    <xf numFmtId="2" fontId="2" fillId="0" borderId="0" xfId="0" applyNumberFormat="1" applyFont="1" applyAlignment="1">
      <alignment horizontal="center"/>
    </xf>
    <xf numFmtId="0" fontId="2" fillId="0" borderId="0" xfId="0" applyFont="1"/>
    <xf numFmtId="0" fontId="4" fillId="0" borderId="3" xfId="0" applyFont="1" applyBorder="1"/>
    <xf numFmtId="0" fontId="4" fillId="0" borderId="5" xfId="0" applyFont="1" applyBorder="1" applyAlignment="1">
      <alignment horizontal="center" vertical="center" textRotation="90"/>
    </xf>
    <xf numFmtId="0" fontId="4" fillId="0" borderId="5" xfId="0" applyFont="1" applyBorder="1" applyAlignment="1">
      <alignment vertical="center" wrapText="1"/>
    </xf>
    <xf numFmtId="0" fontId="4" fillId="0" borderId="4" xfId="0" applyFont="1" applyBorder="1" applyAlignment="1">
      <alignment horizontal="center" vertical="center" textRotation="90" wrapText="1"/>
    </xf>
    <xf numFmtId="0" fontId="4" fillId="0" borderId="4" xfId="0" applyFont="1" applyBorder="1" applyAlignment="1">
      <alignment horizontal="center"/>
    </xf>
    <xf numFmtId="49" fontId="4" fillId="0" borderId="4" xfId="0" applyNumberFormat="1" applyFont="1" applyBorder="1" applyAlignment="1">
      <alignment horizontal="center"/>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Border="1" applyAlignment="1">
      <alignment vertical="center" wrapText="1"/>
    </xf>
    <xf numFmtId="0" fontId="2" fillId="0" borderId="4" xfId="0" applyFont="1" applyFill="1" applyBorder="1" applyAlignment="1">
      <alignment horizontal="right" vertical="center" wrapText="1"/>
    </xf>
    <xf numFmtId="2" fontId="2" fillId="0" borderId="4" xfId="0" applyNumberFormat="1" applyFont="1" applyBorder="1" applyAlignment="1">
      <alignment horizontal="center" vertical="center" wrapText="1"/>
    </xf>
    <xf numFmtId="0" fontId="4" fillId="0" borderId="0" xfId="0" applyFont="1" applyAlignment="1">
      <alignment horizontal="center"/>
    </xf>
    <xf numFmtId="0" fontId="4" fillId="0" borderId="4" xfId="0" applyFont="1" applyBorder="1"/>
    <xf numFmtId="10" fontId="4" fillId="0" borderId="4" xfId="0" applyNumberFormat="1" applyFont="1" applyBorder="1" applyAlignment="1">
      <alignment horizontal="center"/>
    </xf>
    <xf numFmtId="0" fontId="5" fillId="0" borderId="4" xfId="0" applyFont="1" applyBorder="1"/>
    <xf numFmtId="0" fontId="5" fillId="0" borderId="4" xfId="0" applyFont="1" applyBorder="1" applyAlignment="1">
      <alignment horizontal="center"/>
    </xf>
    <xf numFmtId="2" fontId="5" fillId="0" borderId="4" xfId="0" applyNumberFormat="1" applyFont="1" applyFill="1" applyBorder="1" applyAlignment="1">
      <alignment horizontal="center"/>
    </xf>
    <xf numFmtId="2" fontId="5" fillId="0" borderId="4" xfId="0" applyNumberFormat="1" applyFont="1" applyBorder="1"/>
    <xf numFmtId="2" fontId="2" fillId="0" borderId="4" xfId="0" applyNumberFormat="1" applyFont="1" applyBorder="1" applyAlignment="1">
      <alignment horizontal="center"/>
    </xf>
    <xf numFmtId="0" fontId="4" fillId="0" borderId="0" xfId="0" applyFont="1" applyAlignment="1"/>
    <xf numFmtId="0" fontId="4" fillId="0" borderId="1" xfId="0" applyFont="1" applyBorder="1" applyAlignment="1">
      <alignment horizontal="right"/>
    </xf>
    <xf numFmtId="0" fontId="4" fillId="0" borderId="1" xfId="0" applyFont="1" applyBorder="1"/>
    <xf numFmtId="0" fontId="4" fillId="0" borderId="1" xfId="0" applyFont="1" applyBorder="1" applyAlignment="1">
      <alignment horizontal="center"/>
    </xf>
    <xf numFmtId="2" fontId="0" fillId="0" borderId="0" xfId="0" applyNumberFormat="1"/>
    <xf numFmtId="0" fontId="5" fillId="0" borderId="0" xfId="0" applyFont="1"/>
    <xf numFmtId="0" fontId="8" fillId="0" borderId="0" xfId="0" applyFont="1" applyBorder="1" applyAlignment="1">
      <alignment horizontal="center"/>
    </xf>
    <xf numFmtId="2" fontId="9" fillId="0" borderId="0" xfId="0" applyNumberFormat="1" applyFont="1"/>
    <xf numFmtId="0" fontId="4" fillId="0" borderId="5" xfId="0" applyFont="1" applyBorder="1" applyAlignment="1">
      <alignment horizontal="center" vertical="center" textRotation="90" wrapText="1"/>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vertical="center" wrapText="1"/>
    </xf>
    <xf numFmtId="2" fontId="9" fillId="0" borderId="4" xfId="0" applyNumberFormat="1" applyFont="1" applyBorder="1" applyAlignment="1">
      <alignment horizontal="center" vertical="center" wrapText="1"/>
    </xf>
    <xf numFmtId="2" fontId="10" fillId="0" borderId="4" xfId="0" applyNumberFormat="1" applyFont="1" applyBorder="1" applyAlignment="1">
      <alignment horizontal="center"/>
    </xf>
    <xf numFmtId="0" fontId="9" fillId="0" borderId="0" xfId="0" applyFont="1"/>
    <xf numFmtId="0" fontId="10" fillId="0" borderId="4" xfId="0" applyFont="1" applyBorder="1" applyAlignment="1">
      <alignment horizontal="center"/>
    </xf>
    <xf numFmtId="0" fontId="11" fillId="0" borderId="0" xfId="0" applyFont="1"/>
    <xf numFmtId="0" fontId="12" fillId="0" borderId="0" xfId="0" applyFont="1" applyAlignment="1">
      <alignment horizontal="right"/>
    </xf>
    <xf numFmtId="0" fontId="4" fillId="0" borderId="9" xfId="0" applyFont="1" applyBorder="1"/>
    <xf numFmtId="0" fontId="3" fillId="0" borderId="0" xfId="0" applyFont="1" applyAlignment="1">
      <alignment horizontal="center"/>
    </xf>
    <xf numFmtId="0" fontId="13" fillId="0" borderId="0" xfId="0" applyFont="1" applyAlignment="1">
      <alignment horizontal="right"/>
    </xf>
    <xf numFmtId="0" fontId="4" fillId="0" borderId="0" xfId="0" applyFont="1" applyAlignment="1">
      <alignment horizontal="right"/>
    </xf>
    <xf numFmtId="0" fontId="14" fillId="0" borderId="9" xfId="0" applyFont="1" applyBorder="1" applyAlignment="1"/>
    <xf numFmtId="0" fontId="1" fillId="0" borderId="0" xfId="0" applyFont="1" applyAlignment="1">
      <alignment horizontal="center"/>
    </xf>
    <xf numFmtId="0" fontId="12" fillId="0" borderId="4" xfId="0" applyFont="1" applyBorder="1" applyAlignment="1">
      <alignment horizontal="center"/>
    </xf>
    <xf numFmtId="2" fontId="4" fillId="0" borderId="4" xfId="0" applyNumberFormat="1" applyFont="1" applyBorder="1" applyAlignment="1">
      <alignment vertical="center" wrapText="1"/>
    </xf>
    <xf numFmtId="0" fontId="2" fillId="0" borderId="4" xfId="0" applyFont="1" applyBorder="1" applyAlignment="1">
      <alignment horizontal="right"/>
    </xf>
    <xf numFmtId="2" fontId="2" fillId="0" borderId="4" xfId="0" applyNumberFormat="1" applyFont="1" applyBorder="1"/>
    <xf numFmtId="0" fontId="4" fillId="0" borderId="0" xfId="0" applyFont="1" applyBorder="1"/>
    <xf numFmtId="0" fontId="2" fillId="0" borderId="0" xfId="0" applyFont="1" applyBorder="1" applyAlignment="1">
      <alignment horizontal="right"/>
    </xf>
    <xf numFmtId="2" fontId="2" fillId="0" borderId="0" xfId="0" applyNumberFormat="1" applyFont="1" applyBorder="1"/>
    <xf numFmtId="0" fontId="4" fillId="0" borderId="1" xfId="0" applyFont="1" applyBorder="1" applyAlignment="1"/>
    <xf numFmtId="0" fontId="8" fillId="0" borderId="0" xfId="0" applyFont="1" applyAlignment="1">
      <alignment horizontal="center"/>
    </xf>
    <xf numFmtId="0" fontId="8" fillId="0" borderId="0" xfId="0" applyFont="1" applyBorder="1" applyAlignment="1"/>
    <xf numFmtId="0" fontId="4" fillId="2" borderId="4" xfId="0"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4" fillId="0" borderId="8" xfId="0" applyFont="1" applyBorder="1" applyAlignment="1">
      <alignment horizontal="center"/>
    </xf>
    <xf numFmtId="2" fontId="4" fillId="0" borderId="8" xfId="0" applyNumberFormat="1" applyFont="1" applyBorder="1" applyAlignment="1">
      <alignment horizontal="center" vertical="center" wrapText="1"/>
    </xf>
    <xf numFmtId="0" fontId="4" fillId="0" borderId="8" xfId="0" applyFont="1" applyBorder="1" applyAlignment="1">
      <alignment vertical="center" wrapText="1"/>
    </xf>
    <xf numFmtId="0" fontId="5" fillId="0" borderId="4" xfId="0" applyFont="1" applyFill="1" applyBorder="1" applyAlignment="1">
      <alignment horizontal="center" vertical="center" wrapText="1"/>
    </xf>
    <xf numFmtId="0" fontId="4" fillId="0" borderId="0" xfId="0" applyFont="1" applyBorder="1" applyAlignment="1"/>
    <xf numFmtId="0" fontId="4" fillId="0" borderId="0" xfId="0" applyFont="1" applyBorder="1" applyAlignment="1">
      <alignment horizontal="right"/>
    </xf>
    <xf numFmtId="0" fontId="3" fillId="0" borderId="0" xfId="0" applyFont="1" applyBorder="1" applyAlignment="1">
      <alignment horizontal="center"/>
    </xf>
    <xf numFmtId="0" fontId="0" fillId="0" borderId="0" xfId="0" applyBorder="1"/>
    <xf numFmtId="0" fontId="4"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right"/>
    </xf>
    <xf numFmtId="0" fontId="4" fillId="0" borderId="0" xfId="0" applyFont="1" applyBorder="1" applyAlignment="1">
      <alignment horizontal="left"/>
    </xf>
    <xf numFmtId="0" fontId="5" fillId="0" borderId="1" xfId="0" applyFont="1" applyBorder="1" applyAlignment="1">
      <alignment horizontal="center"/>
    </xf>
    <xf numFmtId="0" fontId="8" fillId="0" borderId="2" xfId="0" applyFont="1" applyBorder="1" applyAlignment="1">
      <alignment horizontal="center"/>
    </xf>
    <xf numFmtId="0" fontId="2" fillId="0" borderId="4" xfId="0" applyFont="1" applyBorder="1" applyAlignment="1">
      <alignment horizontal="right"/>
    </xf>
    <xf numFmtId="0" fontId="4" fillId="0" borderId="4" xfId="0" applyFont="1" applyBorder="1" applyAlignment="1">
      <alignment horizontal="right"/>
    </xf>
    <xf numFmtId="0" fontId="1" fillId="0" borderId="4" xfId="0" applyFont="1" applyBorder="1" applyAlignment="1">
      <alignment horizontal="righ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center" vertical="center" wrapText="1"/>
    </xf>
    <xf numFmtId="0" fontId="4" fillId="0" borderId="6"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4" fillId="0" borderId="1" xfId="0" applyFont="1" applyBorder="1" applyAlignment="1">
      <alignment horizontal="center"/>
    </xf>
    <xf numFmtId="0" fontId="3" fillId="0" borderId="2"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4"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workbookViewId="0">
      <selection activeCell="B31" sqref="B31"/>
    </sheetView>
  </sheetViews>
  <sheetFormatPr defaultRowHeight="15" x14ac:dyDescent="0.25"/>
  <cols>
    <col min="1" max="1" width="12.140625" customWidth="1"/>
    <col min="2" max="2" width="54.28515625" customWidth="1"/>
    <col min="3" max="3" width="18.28515625" customWidth="1"/>
  </cols>
  <sheetData>
    <row r="1" spans="1:3" x14ac:dyDescent="0.25">
      <c r="A1" s="50"/>
      <c r="B1" s="50"/>
      <c r="C1" s="51" t="s">
        <v>119</v>
      </c>
    </row>
    <row r="2" spans="1:3" ht="15.75" thickBot="1" x14ac:dyDescent="0.3">
      <c r="A2" s="50"/>
      <c r="B2" s="50"/>
      <c r="C2" s="52"/>
    </row>
    <row r="3" spans="1:3" x14ac:dyDescent="0.25">
      <c r="A3" s="50"/>
      <c r="B3" s="50"/>
      <c r="C3" s="53" t="s">
        <v>120</v>
      </c>
    </row>
    <row r="4" spans="1:3" x14ac:dyDescent="0.25">
      <c r="A4" s="50"/>
      <c r="B4" s="50"/>
      <c r="C4" s="50"/>
    </row>
    <row r="5" spans="1:3" ht="15.75" x14ac:dyDescent="0.25">
      <c r="A5" s="2"/>
      <c r="B5" s="2"/>
      <c r="C5" s="54" t="s">
        <v>121</v>
      </c>
    </row>
    <row r="6" spans="1:3" x14ac:dyDescent="0.25">
      <c r="A6" s="2"/>
      <c r="B6" s="2"/>
      <c r="C6" s="2"/>
    </row>
    <row r="7" spans="1:3" ht="15.75" thickBot="1" x14ac:dyDescent="0.3">
      <c r="A7" s="2"/>
      <c r="B7" s="55" t="s">
        <v>277</v>
      </c>
      <c r="C7" s="56"/>
    </row>
    <row r="8" spans="1:3" x14ac:dyDescent="0.25">
      <c r="A8" s="2"/>
      <c r="B8" s="2"/>
      <c r="C8" s="2"/>
    </row>
    <row r="9" spans="1:3" x14ac:dyDescent="0.25">
      <c r="A9" s="81" t="s">
        <v>122</v>
      </c>
      <c r="B9" s="81"/>
      <c r="C9" s="81"/>
    </row>
    <row r="10" spans="1:3" x14ac:dyDescent="0.25">
      <c r="A10" s="57"/>
      <c r="B10" s="57"/>
      <c r="C10" s="57"/>
    </row>
    <row r="11" spans="1:3" x14ac:dyDescent="0.25">
      <c r="A11" s="82" t="s">
        <v>128</v>
      </c>
      <c r="B11" s="82"/>
      <c r="C11" s="82"/>
    </row>
    <row r="12" spans="1:3" x14ac:dyDescent="0.25">
      <c r="A12" s="2"/>
      <c r="B12" s="2"/>
      <c r="C12" s="2"/>
    </row>
    <row r="13" spans="1:3" x14ac:dyDescent="0.25">
      <c r="A13" s="37" t="s">
        <v>129</v>
      </c>
      <c r="B13" s="37"/>
      <c r="C13" s="37"/>
    </row>
    <row r="14" spans="1:3" x14ac:dyDescent="0.25">
      <c r="A14" s="37" t="s">
        <v>130</v>
      </c>
      <c r="B14" s="37"/>
      <c r="C14" s="37"/>
    </row>
    <row r="15" spans="1:3" x14ac:dyDescent="0.25">
      <c r="A15" s="37" t="s">
        <v>123</v>
      </c>
      <c r="B15" s="2"/>
      <c r="C15" s="2"/>
    </row>
    <row r="16" spans="1:3" x14ac:dyDescent="0.25">
      <c r="A16" s="2"/>
      <c r="B16" s="2"/>
      <c r="C16" s="2"/>
    </row>
    <row r="17" spans="1:3" x14ac:dyDescent="0.25">
      <c r="A17" s="2"/>
      <c r="B17" s="83" t="s">
        <v>278</v>
      </c>
      <c r="C17" s="83"/>
    </row>
    <row r="18" spans="1:3" x14ac:dyDescent="0.25">
      <c r="A18" s="2"/>
      <c r="B18" s="2"/>
      <c r="C18" s="2"/>
    </row>
    <row r="19" spans="1:3" x14ac:dyDescent="0.25">
      <c r="A19" s="58" t="s">
        <v>8</v>
      </c>
      <c r="B19" s="58" t="s">
        <v>124</v>
      </c>
      <c r="C19" s="58" t="s">
        <v>125</v>
      </c>
    </row>
    <row r="20" spans="1:3" x14ac:dyDescent="0.25">
      <c r="A20" s="12">
        <v>1</v>
      </c>
      <c r="B20" s="21" t="s">
        <v>1</v>
      </c>
      <c r="C20" s="59"/>
    </row>
    <row r="21" spans="1:3" x14ac:dyDescent="0.25">
      <c r="A21" s="12">
        <v>2</v>
      </c>
      <c r="B21" s="21" t="s">
        <v>163</v>
      </c>
      <c r="C21" s="59"/>
    </row>
    <row r="22" spans="1:3" x14ac:dyDescent="0.25">
      <c r="A22" s="12"/>
      <c r="B22" s="21"/>
      <c r="C22" s="59"/>
    </row>
    <row r="23" spans="1:3" x14ac:dyDescent="0.25">
      <c r="A23" s="12"/>
      <c r="B23" s="21"/>
      <c r="C23" s="59"/>
    </row>
    <row r="24" spans="1:3" x14ac:dyDescent="0.25">
      <c r="A24" s="25"/>
      <c r="B24" s="60" t="s">
        <v>58</v>
      </c>
      <c r="C24" s="61">
        <f>ROUND(SUM(C20:C23),2)</f>
        <v>0</v>
      </c>
    </row>
    <row r="25" spans="1:3" x14ac:dyDescent="0.25">
      <c r="A25" s="2"/>
      <c r="B25" s="60" t="s">
        <v>126</v>
      </c>
      <c r="C25" s="61"/>
    </row>
    <row r="26" spans="1:3" x14ac:dyDescent="0.25">
      <c r="A26" s="2"/>
      <c r="B26" s="60" t="s">
        <v>127</v>
      </c>
      <c r="C26" s="61"/>
    </row>
    <row r="27" spans="1:3" x14ac:dyDescent="0.25">
      <c r="A27" s="2"/>
      <c r="B27" s="63"/>
      <c r="C27" s="64"/>
    </row>
    <row r="28" spans="1:3" x14ac:dyDescent="0.25">
      <c r="A28" s="32" t="s">
        <v>62</v>
      </c>
      <c r="B28" s="65" t="s">
        <v>279</v>
      </c>
      <c r="C28" s="33"/>
    </row>
    <row r="29" spans="1:3" ht="18.75" x14ac:dyDescent="0.25">
      <c r="A29" s="32"/>
      <c r="B29" s="66" t="s">
        <v>64</v>
      </c>
      <c r="C29" s="67"/>
    </row>
    <row r="30" spans="1:3" x14ac:dyDescent="0.25">
      <c r="A30" s="32"/>
      <c r="B30" s="62"/>
      <c r="C30" s="2"/>
    </row>
    <row r="32" spans="1:3" x14ac:dyDescent="0.25">
      <c r="A32" s="76"/>
      <c r="B32" s="76"/>
      <c r="C32" s="77"/>
    </row>
    <row r="33" spans="1:3" ht="18.75" x14ac:dyDescent="0.25">
      <c r="A33" s="76"/>
      <c r="B33" s="38"/>
      <c r="C33" s="67"/>
    </row>
    <row r="34" spans="1:3" ht="18.75" x14ac:dyDescent="0.25">
      <c r="A34" s="76"/>
      <c r="B34" s="78"/>
      <c r="C34" s="67"/>
    </row>
    <row r="35" spans="1:3" x14ac:dyDescent="0.25">
      <c r="A35" s="62"/>
      <c r="B35" s="62"/>
      <c r="C35" s="62"/>
    </row>
    <row r="36" spans="1:3" x14ac:dyDescent="0.25">
      <c r="A36" s="84"/>
      <c r="B36" s="84"/>
      <c r="C36" s="84"/>
    </row>
    <row r="37" spans="1:3" ht="18.75" x14ac:dyDescent="0.25">
      <c r="A37" s="62"/>
      <c r="B37" s="38"/>
      <c r="C37" s="62"/>
    </row>
    <row r="38" spans="1:3" x14ac:dyDescent="0.25">
      <c r="A38" s="76"/>
      <c r="B38" s="79"/>
      <c r="C38" s="79"/>
    </row>
  </sheetData>
  <mergeCells count="4">
    <mergeCell ref="A9:C9"/>
    <mergeCell ref="A11:C11"/>
    <mergeCell ref="B17:C17"/>
    <mergeCell ref="A36:C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10" zoomScaleNormal="100" workbookViewId="0">
      <selection activeCell="C34" sqref="C34:P38"/>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215</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216</v>
      </c>
      <c r="D17" s="9"/>
      <c r="E17" s="9"/>
      <c r="F17" s="9"/>
      <c r="G17" s="9"/>
      <c r="H17" s="9"/>
      <c r="I17" s="9"/>
      <c r="J17" s="9"/>
      <c r="K17" s="9"/>
      <c r="L17" s="9"/>
      <c r="M17" s="9"/>
      <c r="N17" s="9"/>
      <c r="O17" s="9"/>
      <c r="P17" s="10"/>
    </row>
    <row r="18" spans="1:16" ht="25.5" x14ac:dyDescent="0.25">
      <c r="A18" s="12">
        <v>1</v>
      </c>
      <c r="B18" s="12" t="s">
        <v>43</v>
      </c>
      <c r="C18" s="19" t="s">
        <v>194</v>
      </c>
      <c r="D18" s="68" t="s">
        <v>136</v>
      </c>
      <c r="E18" s="69">
        <v>11</v>
      </c>
      <c r="F18" s="70"/>
      <c r="G18" s="69"/>
      <c r="H18" s="69"/>
      <c r="I18" s="69"/>
      <c r="J18" s="69"/>
      <c r="K18" s="16"/>
      <c r="L18" s="17"/>
      <c r="M18" s="17"/>
      <c r="N18" s="17"/>
      <c r="O18" s="17"/>
      <c r="P18" s="17"/>
    </row>
    <row r="19" spans="1:16" ht="25.5" x14ac:dyDescent="0.25">
      <c r="A19" s="12">
        <v>2</v>
      </c>
      <c r="B19" s="12" t="s">
        <v>43</v>
      </c>
      <c r="C19" s="19" t="s">
        <v>193</v>
      </c>
      <c r="D19" s="68" t="s">
        <v>136</v>
      </c>
      <c r="E19" s="69">
        <v>9</v>
      </c>
      <c r="F19" s="70"/>
      <c r="G19" s="69"/>
      <c r="H19" s="69"/>
      <c r="I19" s="69"/>
      <c r="J19" s="69"/>
      <c r="K19" s="16"/>
      <c r="L19" s="17"/>
      <c r="M19" s="17"/>
      <c r="N19" s="17"/>
      <c r="O19" s="17"/>
      <c r="P19" s="17"/>
    </row>
    <row r="20" spans="1:16" ht="25.5" x14ac:dyDescent="0.25">
      <c r="A20" s="12">
        <v>3</v>
      </c>
      <c r="B20" s="12" t="s">
        <v>43</v>
      </c>
      <c r="C20" s="19" t="s">
        <v>218</v>
      </c>
      <c r="D20" s="68" t="s">
        <v>136</v>
      </c>
      <c r="E20" s="69">
        <v>11</v>
      </c>
      <c r="F20" s="70"/>
      <c r="G20" s="69"/>
      <c r="H20" s="69"/>
      <c r="I20" s="69"/>
      <c r="J20" s="69"/>
      <c r="K20" s="16"/>
      <c r="L20" s="17"/>
      <c r="M20" s="17"/>
      <c r="N20" s="17"/>
      <c r="O20" s="17"/>
      <c r="P20" s="17"/>
    </row>
    <row r="21" spans="1:16" ht="25.5" x14ac:dyDescent="0.25">
      <c r="A21" s="12">
        <v>4</v>
      </c>
      <c r="B21" s="12" t="s">
        <v>43</v>
      </c>
      <c r="C21" s="19" t="s">
        <v>219</v>
      </c>
      <c r="D21" s="68" t="s">
        <v>136</v>
      </c>
      <c r="E21" s="69">
        <v>9</v>
      </c>
      <c r="F21" s="70"/>
      <c r="G21" s="69"/>
      <c r="H21" s="69"/>
      <c r="I21" s="69"/>
      <c r="J21" s="69"/>
      <c r="K21" s="16"/>
      <c r="L21" s="17"/>
      <c r="M21" s="17"/>
      <c r="N21" s="17"/>
      <c r="O21" s="17"/>
      <c r="P21" s="17"/>
    </row>
    <row r="22" spans="1:16" x14ac:dyDescent="0.25">
      <c r="A22" s="12">
        <v>5</v>
      </c>
      <c r="B22" s="12" t="s">
        <v>43</v>
      </c>
      <c r="C22" s="19" t="s">
        <v>199</v>
      </c>
      <c r="D22" s="68" t="s">
        <v>52</v>
      </c>
      <c r="E22" s="69">
        <v>4</v>
      </c>
      <c r="F22" s="70"/>
      <c r="G22" s="69"/>
      <c r="H22" s="69"/>
      <c r="I22" s="69"/>
      <c r="J22" s="69"/>
      <c r="K22" s="16"/>
      <c r="L22" s="17"/>
      <c r="M22" s="17"/>
      <c r="N22" s="17"/>
      <c r="O22" s="17"/>
      <c r="P22" s="17"/>
    </row>
    <row r="23" spans="1:16" x14ac:dyDescent="0.25">
      <c r="A23" s="12">
        <v>6</v>
      </c>
      <c r="B23" s="12" t="s">
        <v>43</v>
      </c>
      <c r="C23" s="19" t="s">
        <v>200</v>
      </c>
      <c r="D23" s="68" t="s">
        <v>52</v>
      </c>
      <c r="E23" s="69">
        <v>1</v>
      </c>
      <c r="F23" s="70"/>
      <c r="G23" s="69"/>
      <c r="H23" s="69"/>
      <c r="I23" s="69"/>
      <c r="J23" s="69"/>
      <c r="K23" s="16"/>
      <c r="L23" s="17"/>
      <c r="M23" s="17"/>
      <c r="N23" s="17"/>
      <c r="O23" s="17"/>
      <c r="P23" s="17"/>
    </row>
    <row r="24" spans="1:16" x14ac:dyDescent="0.25">
      <c r="A24" s="12">
        <v>7</v>
      </c>
      <c r="B24" s="12" t="s">
        <v>43</v>
      </c>
      <c r="C24" s="19" t="s">
        <v>217</v>
      </c>
      <c r="D24" s="68" t="s">
        <v>52</v>
      </c>
      <c r="E24" s="69">
        <v>1</v>
      </c>
      <c r="F24" s="70"/>
      <c r="G24" s="69"/>
      <c r="H24" s="69"/>
      <c r="I24" s="69"/>
      <c r="J24" s="69"/>
      <c r="K24" s="16"/>
      <c r="L24" s="17"/>
      <c r="M24" s="17"/>
      <c r="N24" s="17"/>
      <c r="O24" s="17"/>
      <c r="P24" s="17"/>
    </row>
    <row r="25" spans="1:16" x14ac:dyDescent="0.25">
      <c r="A25" s="12">
        <v>8</v>
      </c>
      <c r="B25" s="12" t="s">
        <v>43</v>
      </c>
      <c r="C25" s="19" t="s">
        <v>187</v>
      </c>
      <c r="D25" s="68" t="s">
        <v>47</v>
      </c>
      <c r="E25" s="69">
        <v>1</v>
      </c>
      <c r="F25" s="17"/>
      <c r="G25" s="69"/>
      <c r="H25" s="69"/>
      <c r="I25" s="18"/>
      <c r="J25" s="69"/>
      <c r="K25" s="16"/>
      <c r="L25" s="17"/>
      <c r="M25" s="17"/>
      <c r="N25" s="17"/>
      <c r="O25" s="17"/>
      <c r="P25" s="17"/>
    </row>
    <row r="26" spans="1:16" x14ac:dyDescent="0.25">
      <c r="A26" s="12">
        <v>9</v>
      </c>
      <c r="B26" s="12" t="s">
        <v>43</v>
      </c>
      <c r="C26" s="19" t="s">
        <v>74</v>
      </c>
      <c r="D26" s="68" t="s">
        <v>51</v>
      </c>
      <c r="E26" s="69">
        <v>1</v>
      </c>
      <c r="F26" s="70"/>
      <c r="G26" s="69"/>
      <c r="H26" s="69"/>
      <c r="I26" s="69"/>
      <c r="J26" s="69"/>
      <c r="K26" s="16"/>
      <c r="L26" s="17"/>
      <c r="M26" s="17"/>
      <c r="N26" s="17"/>
      <c r="O26" s="17"/>
      <c r="P26" s="17"/>
    </row>
    <row r="27" spans="1:16" x14ac:dyDescent="0.25">
      <c r="A27" s="12"/>
      <c r="B27" s="21"/>
      <c r="C27" s="22" t="s">
        <v>58</v>
      </c>
      <c r="D27" s="21"/>
      <c r="E27" s="21"/>
      <c r="F27" s="21"/>
      <c r="G27" s="21"/>
      <c r="H27" s="21"/>
      <c r="I27" s="21"/>
      <c r="J27" s="21"/>
      <c r="K27" s="21"/>
      <c r="L27" s="23">
        <f>ROUND(SUM(L18:L26),2)</f>
        <v>0</v>
      </c>
      <c r="M27" s="23">
        <f>ROUND(SUM(M18:M26),2)</f>
        <v>0</v>
      </c>
      <c r="N27" s="23">
        <f>ROUND(SUM(N18:N26),2)</f>
        <v>0</v>
      </c>
      <c r="O27" s="23">
        <f>ROUND(SUM(O18:O26),2)</f>
        <v>0</v>
      </c>
      <c r="P27" s="23">
        <f>ROUND(SUM(P18:P26),2)</f>
        <v>0</v>
      </c>
    </row>
    <row r="28" spans="1:16" x14ac:dyDescent="0.25">
      <c r="A28" s="12"/>
      <c r="B28" s="21"/>
      <c r="C28" s="22" t="s">
        <v>59</v>
      </c>
      <c r="D28" s="21"/>
      <c r="E28" s="21"/>
      <c r="F28" s="21"/>
      <c r="G28" s="21"/>
      <c r="H28" s="21"/>
      <c r="I28" s="21"/>
      <c r="J28" s="21"/>
      <c r="K28" s="21"/>
      <c r="L28" s="23">
        <f>ROUND(L27,2)</f>
        <v>0</v>
      </c>
      <c r="M28" s="23">
        <f t="shared" ref="M28:P28" si="0">ROUND(M27,2)</f>
        <v>0</v>
      </c>
      <c r="N28" s="23">
        <f t="shared" si="0"/>
        <v>0</v>
      </c>
      <c r="O28" s="23">
        <f t="shared" si="0"/>
        <v>0</v>
      </c>
      <c r="P28" s="23">
        <f t="shared" si="0"/>
        <v>0</v>
      </c>
    </row>
    <row r="29" spans="1:16" x14ac:dyDescent="0.25">
      <c r="A29" s="24"/>
      <c r="B29" s="2"/>
      <c r="C29" s="2"/>
      <c r="D29" s="25"/>
      <c r="E29" s="26"/>
      <c r="F29" s="97" t="s">
        <v>60</v>
      </c>
      <c r="G29" s="98"/>
      <c r="H29" s="98"/>
      <c r="I29" s="98"/>
      <c r="J29" s="98"/>
      <c r="K29" s="99"/>
      <c r="L29" s="27"/>
      <c r="M29" s="28"/>
      <c r="N29" s="16">
        <f>ROUND(N28*E29,2)</f>
        <v>0</v>
      </c>
      <c r="O29" s="28"/>
      <c r="P29" s="29"/>
    </row>
    <row r="30" spans="1:16" x14ac:dyDescent="0.25">
      <c r="A30" s="24"/>
      <c r="B30" s="2"/>
      <c r="C30" s="2"/>
      <c r="D30" s="25"/>
      <c r="E30" s="25"/>
      <c r="F30" s="97" t="s">
        <v>61</v>
      </c>
      <c r="G30" s="98"/>
      <c r="H30" s="98"/>
      <c r="I30" s="98"/>
      <c r="J30" s="98"/>
      <c r="K30" s="99"/>
      <c r="L30" s="30"/>
      <c r="M30" s="31">
        <f>ROUND(M29+M28,2)</f>
        <v>0</v>
      </c>
      <c r="N30" s="31">
        <f>ROUND(N29+N28,2)</f>
        <v>0</v>
      </c>
      <c r="O30" s="31">
        <f>ROUND(O29+O28,2)</f>
        <v>0</v>
      </c>
      <c r="P30" s="31">
        <f>ROUND(O30+N30+M30,2)</f>
        <v>0</v>
      </c>
    </row>
    <row r="32" spans="1:16" x14ac:dyDescent="0.25">
      <c r="A32" s="32" t="s">
        <v>62</v>
      </c>
      <c r="B32" s="2"/>
      <c r="C32" s="33"/>
      <c r="D32" s="34"/>
      <c r="E32" s="34"/>
      <c r="F32" s="34"/>
      <c r="G32" s="34"/>
      <c r="H32" s="34"/>
      <c r="I32" s="34"/>
      <c r="J32" s="34"/>
      <c r="K32" s="34"/>
      <c r="L32" s="34"/>
      <c r="M32" s="34"/>
      <c r="N32" s="34"/>
      <c r="O32" s="100"/>
      <c r="P32" s="100"/>
    </row>
    <row r="33" spans="1:16" x14ac:dyDescent="0.25">
      <c r="A33" s="24"/>
      <c r="B33" s="2"/>
      <c r="C33" s="101" t="s">
        <v>64</v>
      </c>
      <c r="D33" s="102"/>
      <c r="E33" s="102"/>
      <c r="F33" s="102"/>
      <c r="G33" s="102"/>
      <c r="H33" s="102"/>
      <c r="I33" s="102"/>
      <c r="J33" s="102"/>
      <c r="K33" s="102"/>
      <c r="L33" s="102"/>
      <c r="M33" s="102"/>
      <c r="N33" s="102"/>
      <c r="O33" s="102"/>
      <c r="P33" s="102"/>
    </row>
    <row r="34" spans="1:16" x14ac:dyDescent="0.25">
      <c r="A34" s="32"/>
      <c r="B34" s="2"/>
      <c r="C34" s="80"/>
      <c r="D34" s="79"/>
      <c r="E34" s="79"/>
      <c r="F34" s="79"/>
      <c r="G34" s="79"/>
      <c r="H34" s="79"/>
      <c r="I34" s="79"/>
      <c r="J34" s="79"/>
      <c r="K34" s="79"/>
      <c r="L34" s="79"/>
      <c r="M34" s="79"/>
      <c r="N34" s="79"/>
      <c r="O34" s="79"/>
      <c r="P34" s="79"/>
    </row>
    <row r="35" spans="1:16" x14ac:dyDescent="0.25">
      <c r="C35" s="79"/>
      <c r="D35" s="79"/>
      <c r="E35" s="79"/>
      <c r="F35" s="79"/>
      <c r="G35" s="79"/>
      <c r="H35" s="79"/>
      <c r="I35" s="79"/>
      <c r="J35" s="79"/>
      <c r="K35" s="79"/>
      <c r="L35" s="79"/>
      <c r="M35" s="79"/>
      <c r="N35" s="79"/>
      <c r="O35" s="79"/>
      <c r="P35" s="79"/>
    </row>
    <row r="36" spans="1:16" x14ac:dyDescent="0.25">
      <c r="A36" s="32"/>
      <c r="B36" s="2"/>
      <c r="C36" s="77"/>
      <c r="D36" s="62"/>
      <c r="E36" s="62"/>
      <c r="F36" s="62"/>
      <c r="G36" s="62"/>
      <c r="H36" s="62"/>
      <c r="I36" s="62"/>
      <c r="J36" s="62"/>
      <c r="K36" s="62"/>
      <c r="L36" s="62"/>
      <c r="M36" s="62"/>
      <c r="N36" s="62"/>
      <c r="O36" s="103"/>
      <c r="P36" s="103"/>
    </row>
    <row r="37" spans="1:16" x14ac:dyDescent="0.25">
      <c r="A37" s="24"/>
      <c r="B37" s="2"/>
      <c r="C37" s="104"/>
      <c r="D37" s="103"/>
      <c r="E37" s="103"/>
      <c r="F37" s="103"/>
      <c r="G37" s="103"/>
      <c r="H37" s="103"/>
      <c r="I37" s="103"/>
      <c r="J37" s="103"/>
      <c r="K37" s="103"/>
      <c r="L37" s="103"/>
      <c r="M37" s="103"/>
      <c r="N37" s="103"/>
      <c r="O37" s="103"/>
      <c r="P37" s="103"/>
    </row>
    <row r="38" spans="1:16" x14ac:dyDescent="0.25">
      <c r="A38" s="32"/>
      <c r="B38" s="2"/>
      <c r="C38" s="80"/>
      <c r="D38" s="62"/>
      <c r="E38" s="62"/>
      <c r="F38" s="62"/>
      <c r="G38" s="62"/>
      <c r="H38" s="62"/>
      <c r="I38" s="62"/>
      <c r="J38" s="62"/>
      <c r="K38" s="62"/>
      <c r="L38" s="62"/>
      <c r="M38" s="62"/>
      <c r="N38" s="62"/>
      <c r="O38" s="62"/>
      <c r="P38" s="62"/>
    </row>
  </sheetData>
  <mergeCells count="11">
    <mergeCell ref="F29:K29"/>
    <mergeCell ref="A1:P1"/>
    <mergeCell ref="A3:P3"/>
    <mergeCell ref="A4:P4"/>
    <mergeCell ref="F14:K14"/>
    <mergeCell ref="L14:P14"/>
    <mergeCell ref="F30:K30"/>
    <mergeCell ref="O32:P32"/>
    <mergeCell ref="C33:P33"/>
    <mergeCell ref="O36:P36"/>
    <mergeCell ref="C37:P37"/>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25" zoomScaleNormal="100" workbookViewId="0">
      <selection activeCell="J60" sqref="J60"/>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220</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221</v>
      </c>
      <c r="D17" s="9"/>
      <c r="E17" s="9"/>
      <c r="F17" s="9"/>
      <c r="G17" s="9"/>
      <c r="H17" s="9"/>
      <c r="I17" s="9"/>
      <c r="J17" s="9"/>
      <c r="K17" s="9"/>
      <c r="L17" s="9"/>
      <c r="M17" s="9"/>
      <c r="N17" s="9"/>
      <c r="O17" s="9"/>
      <c r="P17" s="10"/>
    </row>
    <row r="18" spans="1:16" x14ac:dyDescent="0.25">
      <c r="A18" s="12">
        <v>1</v>
      </c>
      <c r="B18" s="12" t="s">
        <v>43</v>
      </c>
      <c r="C18" s="19" t="s">
        <v>226</v>
      </c>
      <c r="D18" s="68" t="s">
        <v>136</v>
      </c>
      <c r="E18" s="69">
        <v>11</v>
      </c>
      <c r="F18" s="70"/>
      <c r="G18" s="69"/>
      <c r="H18" s="69"/>
      <c r="I18" s="69"/>
      <c r="J18" s="69"/>
      <c r="K18" s="16"/>
      <c r="L18" s="17"/>
      <c r="M18" s="17"/>
      <c r="N18" s="17"/>
      <c r="O18" s="17"/>
      <c r="P18" s="17"/>
    </row>
    <row r="19" spans="1:16" x14ac:dyDescent="0.25">
      <c r="A19" s="12">
        <v>2</v>
      </c>
      <c r="B19" s="12" t="s">
        <v>43</v>
      </c>
      <c r="C19" s="19" t="s">
        <v>227</v>
      </c>
      <c r="D19" s="68" t="s">
        <v>136</v>
      </c>
      <c r="E19" s="69">
        <v>24</v>
      </c>
      <c r="F19" s="70"/>
      <c r="G19" s="69"/>
      <c r="H19" s="69"/>
      <c r="I19" s="69"/>
      <c r="J19" s="69"/>
      <c r="K19" s="16"/>
      <c r="L19" s="17"/>
      <c r="M19" s="17"/>
      <c r="N19" s="17"/>
      <c r="O19" s="17"/>
      <c r="P19" s="17"/>
    </row>
    <row r="20" spans="1:16" x14ac:dyDescent="0.25">
      <c r="A20" s="12">
        <v>3</v>
      </c>
      <c r="B20" s="12" t="s">
        <v>43</v>
      </c>
      <c r="C20" s="19" t="s">
        <v>228</v>
      </c>
      <c r="D20" s="68" t="s">
        <v>136</v>
      </c>
      <c r="E20" s="69">
        <v>2</v>
      </c>
      <c r="F20" s="70"/>
      <c r="G20" s="69"/>
      <c r="H20" s="69"/>
      <c r="I20" s="69"/>
      <c r="J20" s="69"/>
      <c r="K20" s="16"/>
      <c r="L20" s="17"/>
      <c r="M20" s="17"/>
      <c r="N20" s="17"/>
      <c r="O20" s="17"/>
      <c r="P20" s="17"/>
    </row>
    <row r="21" spans="1:16" x14ac:dyDescent="0.25">
      <c r="A21" s="12">
        <v>4</v>
      </c>
      <c r="B21" s="12" t="s">
        <v>43</v>
      </c>
      <c r="C21" s="19" t="s">
        <v>229</v>
      </c>
      <c r="D21" s="68" t="s">
        <v>136</v>
      </c>
      <c r="E21" s="69">
        <v>7</v>
      </c>
      <c r="F21" s="70"/>
      <c r="G21" s="69"/>
      <c r="H21" s="69"/>
      <c r="I21" s="69"/>
      <c r="J21" s="69"/>
      <c r="K21" s="16"/>
      <c r="L21" s="17"/>
      <c r="M21" s="17"/>
      <c r="N21" s="17"/>
      <c r="O21" s="17"/>
      <c r="P21" s="17"/>
    </row>
    <row r="22" spans="1:16" x14ac:dyDescent="0.25">
      <c r="A22" s="12">
        <v>5</v>
      </c>
      <c r="B22" s="12" t="s">
        <v>43</v>
      </c>
      <c r="C22" s="19" t="s">
        <v>230</v>
      </c>
      <c r="D22" s="68" t="s">
        <v>52</v>
      </c>
      <c r="E22" s="69">
        <v>19</v>
      </c>
      <c r="F22" s="70"/>
      <c r="G22" s="69"/>
      <c r="H22" s="69"/>
      <c r="I22" s="69"/>
      <c r="J22" s="69"/>
      <c r="K22" s="16"/>
      <c r="L22" s="17"/>
      <c r="M22" s="17"/>
      <c r="N22" s="17"/>
      <c r="O22" s="17"/>
      <c r="P22" s="17"/>
    </row>
    <row r="23" spans="1:16" x14ac:dyDescent="0.25">
      <c r="A23" s="12">
        <v>6</v>
      </c>
      <c r="B23" s="12" t="s">
        <v>43</v>
      </c>
      <c r="C23" s="19" t="s">
        <v>231</v>
      </c>
      <c r="D23" s="68" t="s">
        <v>52</v>
      </c>
      <c r="E23" s="69">
        <v>13</v>
      </c>
      <c r="F23" s="70"/>
      <c r="G23" s="69"/>
      <c r="H23" s="69"/>
      <c r="I23" s="69"/>
      <c r="J23" s="69"/>
      <c r="K23" s="16"/>
      <c r="L23" s="17"/>
      <c r="M23" s="17"/>
      <c r="N23" s="17"/>
      <c r="O23" s="17"/>
      <c r="P23" s="17"/>
    </row>
    <row r="24" spans="1:16" x14ac:dyDescent="0.25">
      <c r="A24" s="12">
        <v>7</v>
      </c>
      <c r="B24" s="12" t="s">
        <v>43</v>
      </c>
      <c r="C24" s="19" t="s">
        <v>232</v>
      </c>
      <c r="D24" s="68" t="s">
        <v>52</v>
      </c>
      <c r="E24" s="69">
        <v>7</v>
      </c>
      <c r="F24" s="70"/>
      <c r="G24" s="69"/>
      <c r="H24" s="69"/>
      <c r="I24" s="69"/>
      <c r="J24" s="69"/>
      <c r="K24" s="16"/>
      <c r="L24" s="17"/>
      <c r="M24" s="17"/>
      <c r="N24" s="17"/>
      <c r="O24" s="17"/>
      <c r="P24" s="17"/>
    </row>
    <row r="25" spans="1:16" x14ac:dyDescent="0.25">
      <c r="A25" s="12">
        <v>8</v>
      </c>
      <c r="B25" s="12" t="s">
        <v>43</v>
      </c>
      <c r="C25" s="19" t="s">
        <v>233</v>
      </c>
      <c r="D25" s="68" t="s">
        <v>52</v>
      </c>
      <c r="E25" s="69">
        <v>2</v>
      </c>
      <c r="F25" s="70"/>
      <c r="G25" s="69"/>
      <c r="H25" s="69"/>
      <c r="I25" s="69"/>
      <c r="J25" s="69"/>
      <c r="K25" s="16"/>
      <c r="L25" s="17"/>
      <c r="M25" s="17"/>
      <c r="N25" s="17"/>
      <c r="O25" s="17"/>
      <c r="P25" s="17"/>
    </row>
    <row r="26" spans="1:16" x14ac:dyDescent="0.25">
      <c r="A26" s="12">
        <v>9</v>
      </c>
      <c r="B26" s="12" t="s">
        <v>43</v>
      </c>
      <c r="C26" s="19" t="s">
        <v>234</v>
      </c>
      <c r="D26" s="68" t="s">
        <v>52</v>
      </c>
      <c r="E26" s="69">
        <v>5</v>
      </c>
      <c r="F26" s="70"/>
      <c r="G26" s="69"/>
      <c r="H26" s="69"/>
      <c r="I26" s="69"/>
      <c r="J26" s="69"/>
      <c r="K26" s="16"/>
      <c r="L26" s="17"/>
      <c r="M26" s="17"/>
      <c r="N26" s="17"/>
      <c r="O26" s="17"/>
      <c r="P26" s="17"/>
    </row>
    <row r="27" spans="1:16" x14ac:dyDescent="0.25">
      <c r="A27" s="12">
        <v>10</v>
      </c>
      <c r="B27" s="12" t="s">
        <v>43</v>
      </c>
      <c r="C27" s="19" t="s">
        <v>235</v>
      </c>
      <c r="D27" s="68" t="s">
        <v>52</v>
      </c>
      <c r="E27" s="69">
        <v>3</v>
      </c>
      <c r="F27" s="70"/>
      <c r="G27" s="69"/>
      <c r="H27" s="69"/>
      <c r="I27" s="69"/>
      <c r="J27" s="69"/>
      <c r="K27" s="16"/>
      <c r="L27" s="17"/>
      <c r="M27" s="17"/>
      <c r="N27" s="17"/>
      <c r="O27" s="17"/>
      <c r="P27" s="17"/>
    </row>
    <row r="28" spans="1:16" x14ac:dyDescent="0.25">
      <c r="A28" s="12">
        <v>11</v>
      </c>
      <c r="B28" s="12" t="s">
        <v>43</v>
      </c>
      <c r="C28" s="19" t="s">
        <v>222</v>
      </c>
      <c r="D28" s="68" t="s">
        <v>47</v>
      </c>
      <c r="E28" s="69">
        <v>2</v>
      </c>
      <c r="F28" s="70"/>
      <c r="G28" s="69"/>
      <c r="H28" s="69"/>
      <c r="I28" s="69"/>
      <c r="J28" s="69"/>
      <c r="K28" s="16"/>
      <c r="L28" s="17"/>
      <c r="M28" s="17"/>
      <c r="N28" s="17"/>
      <c r="O28" s="17"/>
      <c r="P28" s="17"/>
    </row>
    <row r="29" spans="1:16" x14ac:dyDescent="0.25">
      <c r="A29" s="12">
        <v>12</v>
      </c>
      <c r="B29" s="12" t="s">
        <v>43</v>
      </c>
      <c r="C29" s="19" t="s">
        <v>223</v>
      </c>
      <c r="D29" s="68" t="s">
        <v>47</v>
      </c>
      <c r="E29" s="69">
        <v>3</v>
      </c>
      <c r="F29" s="70"/>
      <c r="G29" s="69"/>
      <c r="H29" s="69"/>
      <c r="I29" s="69"/>
      <c r="J29" s="69"/>
      <c r="K29" s="16"/>
      <c r="L29" s="17"/>
      <c r="M29" s="17"/>
      <c r="N29" s="17"/>
      <c r="O29" s="17"/>
      <c r="P29" s="17"/>
    </row>
    <row r="30" spans="1:16" x14ac:dyDescent="0.25">
      <c r="A30" s="12">
        <v>13</v>
      </c>
      <c r="B30" s="12" t="s">
        <v>43</v>
      </c>
      <c r="C30" s="19" t="s">
        <v>224</v>
      </c>
      <c r="D30" s="68" t="s">
        <v>47</v>
      </c>
      <c r="E30" s="69">
        <v>2</v>
      </c>
      <c r="F30" s="70"/>
      <c r="G30" s="69"/>
      <c r="H30" s="69"/>
      <c r="I30" s="69"/>
      <c r="J30" s="69"/>
      <c r="K30" s="16"/>
      <c r="L30" s="17"/>
      <c r="M30" s="17"/>
      <c r="N30" s="17"/>
      <c r="O30" s="17"/>
      <c r="P30" s="17"/>
    </row>
    <row r="31" spans="1:16" x14ac:dyDescent="0.25">
      <c r="A31" s="12">
        <v>14</v>
      </c>
      <c r="B31" s="12" t="s">
        <v>43</v>
      </c>
      <c r="C31" s="19" t="s">
        <v>225</v>
      </c>
      <c r="D31" s="68" t="s">
        <v>47</v>
      </c>
      <c r="E31" s="69">
        <v>1</v>
      </c>
      <c r="F31" s="70"/>
      <c r="G31" s="69"/>
      <c r="H31" s="69"/>
      <c r="I31" s="69"/>
      <c r="J31" s="69"/>
      <c r="K31" s="16"/>
      <c r="L31" s="17"/>
      <c r="M31" s="17"/>
      <c r="N31" s="17"/>
      <c r="O31" s="17"/>
      <c r="P31" s="17"/>
    </row>
    <row r="32" spans="1:16" x14ac:dyDescent="0.25">
      <c r="A32" s="12">
        <v>15</v>
      </c>
      <c r="B32" s="12" t="s">
        <v>43</v>
      </c>
      <c r="C32" s="19" t="s">
        <v>236</v>
      </c>
      <c r="D32" s="68" t="s">
        <v>52</v>
      </c>
      <c r="E32" s="69">
        <v>2</v>
      </c>
      <c r="F32" s="70"/>
      <c r="G32" s="69"/>
      <c r="H32" s="69"/>
      <c r="I32" s="69"/>
      <c r="J32" s="69"/>
      <c r="K32" s="16"/>
      <c r="L32" s="17"/>
      <c r="M32" s="17"/>
      <c r="N32" s="17"/>
      <c r="O32" s="17"/>
      <c r="P32" s="17"/>
    </row>
    <row r="33" spans="1:16" x14ac:dyDescent="0.25">
      <c r="A33" s="12">
        <v>16</v>
      </c>
      <c r="B33" s="12" t="s">
        <v>43</v>
      </c>
      <c r="C33" s="19" t="s">
        <v>237</v>
      </c>
      <c r="D33" s="68" t="s">
        <v>52</v>
      </c>
      <c r="E33" s="69">
        <v>1</v>
      </c>
      <c r="F33" s="70"/>
      <c r="G33" s="69"/>
      <c r="H33" s="69"/>
      <c r="I33" s="69"/>
      <c r="J33" s="69"/>
      <c r="K33" s="16"/>
      <c r="L33" s="17"/>
      <c r="M33" s="17"/>
      <c r="N33" s="17"/>
      <c r="O33" s="17"/>
      <c r="P33" s="17"/>
    </row>
    <row r="34" spans="1:16" x14ac:dyDescent="0.25">
      <c r="A34" s="12">
        <v>17</v>
      </c>
      <c r="B34" s="12" t="s">
        <v>43</v>
      </c>
      <c r="C34" s="19" t="s">
        <v>238</v>
      </c>
      <c r="D34" s="68" t="s">
        <v>52</v>
      </c>
      <c r="E34" s="69">
        <v>1</v>
      </c>
      <c r="F34" s="70"/>
      <c r="G34" s="69"/>
      <c r="H34" s="69"/>
      <c r="I34" s="69"/>
      <c r="J34" s="69"/>
      <c r="K34" s="16"/>
      <c r="L34" s="17"/>
      <c r="M34" s="17"/>
      <c r="N34" s="17"/>
      <c r="O34" s="17"/>
      <c r="P34" s="17"/>
    </row>
    <row r="35" spans="1:16" x14ac:dyDescent="0.25">
      <c r="A35" s="12">
        <v>18</v>
      </c>
      <c r="B35" s="12" t="s">
        <v>43</v>
      </c>
      <c r="C35" s="19" t="s">
        <v>239</v>
      </c>
      <c r="D35" s="68" t="s">
        <v>52</v>
      </c>
      <c r="E35" s="69">
        <v>1</v>
      </c>
      <c r="F35" s="70"/>
      <c r="G35" s="69"/>
      <c r="H35" s="69"/>
      <c r="I35" s="69"/>
      <c r="J35" s="69"/>
      <c r="K35" s="16"/>
      <c r="L35" s="17"/>
      <c r="M35" s="17"/>
      <c r="N35" s="17"/>
      <c r="O35" s="17"/>
      <c r="P35" s="17"/>
    </row>
    <row r="36" spans="1:16" x14ac:dyDescent="0.25">
      <c r="A36" s="12">
        <v>19</v>
      </c>
      <c r="B36" s="12" t="s">
        <v>43</v>
      </c>
      <c r="C36" s="19" t="s">
        <v>240</v>
      </c>
      <c r="D36" s="68" t="s">
        <v>52</v>
      </c>
      <c r="E36" s="69">
        <v>1</v>
      </c>
      <c r="F36" s="70"/>
      <c r="G36" s="69"/>
      <c r="H36" s="69"/>
      <c r="I36" s="69"/>
      <c r="J36" s="69"/>
      <c r="K36" s="16"/>
      <c r="L36" s="17"/>
      <c r="M36" s="17"/>
      <c r="N36" s="17"/>
      <c r="O36" s="17"/>
      <c r="P36" s="17"/>
    </row>
    <row r="37" spans="1:16" x14ac:dyDescent="0.25">
      <c r="A37" s="12">
        <v>20</v>
      </c>
      <c r="B37" s="12" t="s">
        <v>43</v>
      </c>
      <c r="C37" s="19" t="s">
        <v>241</v>
      </c>
      <c r="D37" s="68" t="s">
        <v>52</v>
      </c>
      <c r="E37" s="69">
        <v>1</v>
      </c>
      <c r="F37" s="70"/>
      <c r="G37" s="69"/>
      <c r="H37" s="69"/>
      <c r="I37" s="69"/>
      <c r="J37" s="69"/>
      <c r="K37" s="16"/>
      <c r="L37" s="17"/>
      <c r="M37" s="17"/>
      <c r="N37" s="17"/>
      <c r="O37" s="17"/>
      <c r="P37" s="17"/>
    </row>
    <row r="38" spans="1:16" x14ac:dyDescent="0.25">
      <c r="A38" s="12">
        <v>21</v>
      </c>
      <c r="B38" s="12" t="s">
        <v>43</v>
      </c>
      <c r="C38" s="19" t="s">
        <v>242</v>
      </c>
      <c r="D38" s="68" t="s">
        <v>52</v>
      </c>
      <c r="E38" s="69">
        <v>1</v>
      </c>
      <c r="F38" s="70"/>
      <c r="G38" s="69"/>
      <c r="H38" s="69"/>
      <c r="I38" s="69"/>
      <c r="J38" s="69"/>
      <c r="K38" s="16"/>
      <c r="L38" s="17"/>
      <c r="M38" s="17"/>
      <c r="N38" s="17"/>
      <c r="O38" s="17"/>
      <c r="P38" s="17"/>
    </row>
    <row r="39" spans="1:16" ht="38.25" x14ac:dyDescent="0.25">
      <c r="A39" s="12">
        <v>22</v>
      </c>
      <c r="B39" s="12" t="s">
        <v>43</v>
      </c>
      <c r="C39" s="19" t="s">
        <v>245</v>
      </c>
      <c r="D39" s="68" t="s">
        <v>47</v>
      </c>
      <c r="E39" s="69">
        <v>1</v>
      </c>
      <c r="F39" s="70"/>
      <c r="G39" s="69"/>
      <c r="H39" s="69"/>
      <c r="I39" s="69"/>
      <c r="J39" s="69"/>
      <c r="K39" s="16"/>
      <c r="L39" s="17"/>
      <c r="M39" s="17"/>
      <c r="N39" s="17"/>
      <c r="O39" s="17"/>
      <c r="P39" s="17"/>
    </row>
    <row r="40" spans="1:16" x14ac:dyDescent="0.25">
      <c r="A40" s="12">
        <v>23</v>
      </c>
      <c r="B40" s="12" t="s">
        <v>43</v>
      </c>
      <c r="C40" s="19" t="s">
        <v>243</v>
      </c>
      <c r="D40" s="68" t="s">
        <v>136</v>
      </c>
      <c r="E40" s="69">
        <v>7</v>
      </c>
      <c r="F40" s="70"/>
      <c r="G40" s="69"/>
      <c r="H40" s="69"/>
      <c r="I40" s="69"/>
      <c r="J40" s="69"/>
      <c r="K40" s="16"/>
      <c r="L40" s="17"/>
      <c r="M40" s="17"/>
      <c r="N40" s="17"/>
      <c r="O40" s="17"/>
      <c r="P40" s="17"/>
    </row>
    <row r="41" spans="1:16" x14ac:dyDescent="0.25">
      <c r="A41" s="12">
        <v>24</v>
      </c>
      <c r="B41" s="12" t="s">
        <v>43</v>
      </c>
      <c r="C41" s="19" t="s">
        <v>202</v>
      </c>
      <c r="D41" s="68" t="s">
        <v>203</v>
      </c>
      <c r="E41" s="69">
        <v>1</v>
      </c>
      <c r="F41" s="70"/>
      <c r="G41" s="69"/>
      <c r="H41" s="69"/>
      <c r="I41" s="69"/>
      <c r="J41" s="69"/>
      <c r="K41" s="16"/>
      <c r="L41" s="17"/>
      <c r="M41" s="17"/>
      <c r="N41" s="17"/>
      <c r="O41" s="17"/>
      <c r="P41" s="17"/>
    </row>
    <row r="42" spans="1:16" x14ac:dyDescent="0.25">
      <c r="A42" s="12">
        <v>25</v>
      </c>
      <c r="B42" s="12" t="s">
        <v>43</v>
      </c>
      <c r="C42" s="19" t="s">
        <v>244</v>
      </c>
      <c r="D42" s="68" t="s">
        <v>52</v>
      </c>
      <c r="E42" s="69">
        <v>1</v>
      </c>
      <c r="F42" s="70"/>
      <c r="G42" s="69"/>
      <c r="H42" s="69"/>
      <c r="I42" s="69"/>
      <c r="J42" s="69"/>
      <c r="K42" s="16"/>
      <c r="L42" s="17"/>
      <c r="M42" s="17"/>
      <c r="N42" s="17"/>
      <c r="O42" s="17"/>
      <c r="P42" s="17"/>
    </row>
    <row r="43" spans="1:16" x14ac:dyDescent="0.25">
      <c r="A43" s="12">
        <v>26</v>
      </c>
      <c r="B43" s="12" t="s">
        <v>43</v>
      </c>
      <c r="C43" s="19" t="s">
        <v>187</v>
      </c>
      <c r="D43" s="68" t="s">
        <v>47</v>
      </c>
      <c r="E43" s="69">
        <v>1</v>
      </c>
      <c r="F43" s="17"/>
      <c r="G43" s="69"/>
      <c r="H43" s="69"/>
      <c r="I43" s="18"/>
      <c r="J43" s="69"/>
      <c r="K43" s="16"/>
      <c r="L43" s="17"/>
      <c r="M43" s="17"/>
      <c r="N43" s="17"/>
      <c r="O43" s="17"/>
      <c r="P43" s="17"/>
    </row>
    <row r="44" spans="1:16" x14ac:dyDescent="0.25">
      <c r="A44" s="12">
        <v>27</v>
      </c>
      <c r="B44" s="12" t="s">
        <v>43</v>
      </c>
      <c r="C44" s="19" t="s">
        <v>74</v>
      </c>
      <c r="D44" s="68" t="s">
        <v>51</v>
      </c>
      <c r="E44" s="69">
        <v>1</v>
      </c>
      <c r="F44" s="70"/>
      <c r="G44" s="69"/>
      <c r="H44" s="69"/>
      <c r="I44" s="69"/>
      <c r="J44" s="69"/>
      <c r="K44" s="16"/>
      <c r="L44" s="17"/>
      <c r="M44" s="17"/>
      <c r="N44" s="17"/>
      <c r="O44" s="17"/>
      <c r="P44" s="17"/>
    </row>
    <row r="45" spans="1:16" x14ac:dyDescent="0.25">
      <c r="A45" s="12"/>
      <c r="B45" s="21"/>
      <c r="C45" s="22" t="s">
        <v>58</v>
      </c>
      <c r="D45" s="21"/>
      <c r="E45" s="21"/>
      <c r="F45" s="21"/>
      <c r="G45" s="21"/>
      <c r="H45" s="21"/>
      <c r="I45" s="21"/>
      <c r="J45" s="21"/>
      <c r="K45" s="21"/>
      <c r="L45" s="23">
        <f>ROUND(SUM(L18:L44),2)</f>
        <v>0</v>
      </c>
      <c r="M45" s="23">
        <f>ROUND(SUM(M18:M44),2)</f>
        <v>0</v>
      </c>
      <c r="N45" s="23">
        <f>ROUND(SUM(N18:N44),2)</f>
        <v>0</v>
      </c>
      <c r="O45" s="23">
        <f>ROUND(SUM(O18:O44),2)</f>
        <v>0</v>
      </c>
      <c r="P45" s="23">
        <f>ROUND(SUM(P18:P44),2)</f>
        <v>0</v>
      </c>
    </row>
    <row r="46" spans="1:16" x14ac:dyDescent="0.25">
      <c r="A46" s="12"/>
      <c r="B46" s="21"/>
      <c r="C46" s="22" t="s">
        <v>59</v>
      </c>
      <c r="D46" s="21"/>
      <c r="E46" s="21"/>
      <c r="F46" s="21"/>
      <c r="G46" s="21"/>
      <c r="H46" s="21"/>
      <c r="I46" s="21"/>
      <c r="J46" s="21"/>
      <c r="K46" s="21"/>
      <c r="L46" s="23">
        <f>ROUND(L45,2)</f>
        <v>0</v>
      </c>
      <c r="M46" s="23">
        <f t="shared" ref="M46:P46" si="0">ROUND(M45,2)</f>
        <v>0</v>
      </c>
      <c r="N46" s="23">
        <f t="shared" si="0"/>
        <v>0</v>
      </c>
      <c r="O46" s="23">
        <f t="shared" si="0"/>
        <v>0</v>
      </c>
      <c r="P46" s="23">
        <f t="shared" si="0"/>
        <v>0</v>
      </c>
    </row>
    <row r="47" spans="1:16" x14ac:dyDescent="0.25">
      <c r="A47" s="24"/>
      <c r="B47" s="2"/>
      <c r="C47" s="2"/>
      <c r="D47" s="25"/>
      <c r="E47" s="26"/>
      <c r="F47" s="97" t="s">
        <v>60</v>
      </c>
      <c r="G47" s="98"/>
      <c r="H47" s="98"/>
      <c r="I47" s="98"/>
      <c r="J47" s="98"/>
      <c r="K47" s="99"/>
      <c r="L47" s="27"/>
      <c r="M47" s="28"/>
      <c r="N47" s="16">
        <f>ROUND(N46*E47,2)</f>
        <v>0</v>
      </c>
      <c r="O47" s="28"/>
      <c r="P47" s="29"/>
    </row>
    <row r="48" spans="1:16" x14ac:dyDescent="0.25">
      <c r="A48" s="24"/>
      <c r="B48" s="2"/>
      <c r="C48" s="2"/>
      <c r="D48" s="25"/>
      <c r="E48" s="25"/>
      <c r="F48" s="97" t="s">
        <v>61</v>
      </c>
      <c r="G48" s="98"/>
      <c r="H48" s="98"/>
      <c r="I48" s="98"/>
      <c r="J48" s="98"/>
      <c r="K48" s="99"/>
      <c r="L48" s="30"/>
      <c r="M48" s="31">
        <f>ROUND(M47+M46,2)</f>
        <v>0</v>
      </c>
      <c r="N48" s="31">
        <f>ROUND(N47+N46,2)</f>
        <v>0</v>
      </c>
      <c r="O48" s="31">
        <f>ROUND(O47+O46,2)</f>
        <v>0</v>
      </c>
      <c r="P48" s="31">
        <f>ROUND(O48+N48+M48,2)</f>
        <v>0</v>
      </c>
    </row>
    <row r="50" spans="1:16" x14ac:dyDescent="0.25">
      <c r="A50" s="32" t="s">
        <v>62</v>
      </c>
      <c r="B50" s="2"/>
      <c r="C50" s="33"/>
      <c r="D50" s="34"/>
      <c r="E50" s="34"/>
      <c r="F50" s="34"/>
      <c r="G50" s="34"/>
      <c r="H50" s="34"/>
      <c r="I50" s="34"/>
      <c r="J50" s="34"/>
      <c r="K50" s="34"/>
      <c r="L50" s="34"/>
      <c r="M50" s="34"/>
      <c r="N50" s="34"/>
      <c r="O50" s="100"/>
      <c r="P50" s="100"/>
    </row>
    <row r="51" spans="1:16" x14ac:dyDescent="0.25">
      <c r="A51" s="24"/>
      <c r="B51" s="2"/>
      <c r="C51" s="101" t="s">
        <v>64</v>
      </c>
      <c r="D51" s="102"/>
      <c r="E51" s="102"/>
      <c r="F51" s="102"/>
      <c r="G51" s="102"/>
      <c r="H51" s="102"/>
      <c r="I51" s="102"/>
      <c r="J51" s="102"/>
      <c r="K51" s="102"/>
      <c r="L51" s="102"/>
      <c r="M51" s="102"/>
      <c r="N51" s="102"/>
      <c r="O51" s="102"/>
      <c r="P51" s="102"/>
    </row>
    <row r="52" spans="1:16" x14ac:dyDescent="0.25">
      <c r="A52" s="32"/>
      <c r="B52" s="2"/>
      <c r="C52" s="80"/>
      <c r="D52" s="79"/>
      <c r="E52" s="79"/>
      <c r="F52" s="79"/>
      <c r="G52" s="79"/>
      <c r="H52" s="79"/>
      <c r="I52" s="79"/>
      <c r="J52" s="79"/>
      <c r="K52" s="79"/>
      <c r="L52" s="79"/>
      <c r="M52" s="79"/>
      <c r="N52" s="79"/>
      <c r="O52" s="79"/>
      <c r="P52" s="79"/>
    </row>
    <row r="53" spans="1:16" x14ac:dyDescent="0.25">
      <c r="C53" s="79"/>
      <c r="D53" s="79"/>
      <c r="E53" s="79"/>
      <c r="F53" s="79"/>
      <c r="G53" s="79"/>
      <c r="H53" s="79"/>
      <c r="I53" s="79"/>
      <c r="J53" s="79"/>
      <c r="K53" s="79"/>
      <c r="L53" s="79"/>
      <c r="M53" s="79"/>
      <c r="N53" s="79"/>
      <c r="O53" s="79"/>
      <c r="P53" s="79"/>
    </row>
    <row r="54" spans="1:16" x14ac:dyDescent="0.25">
      <c r="A54" s="32"/>
      <c r="B54" s="2"/>
      <c r="C54" s="77"/>
      <c r="D54" s="62"/>
      <c r="E54" s="62"/>
      <c r="F54" s="62"/>
      <c r="G54" s="62"/>
      <c r="H54" s="62"/>
      <c r="I54" s="62"/>
      <c r="J54" s="62"/>
      <c r="K54" s="62"/>
      <c r="L54" s="62"/>
      <c r="M54" s="62"/>
      <c r="N54" s="62"/>
      <c r="O54" s="103"/>
      <c r="P54" s="103"/>
    </row>
    <row r="55" spans="1:16" x14ac:dyDescent="0.25">
      <c r="A55" s="24"/>
      <c r="B55" s="2"/>
      <c r="C55" s="104"/>
      <c r="D55" s="103"/>
      <c r="E55" s="103"/>
      <c r="F55" s="103"/>
      <c r="G55" s="103"/>
      <c r="H55" s="103"/>
      <c r="I55" s="103"/>
      <c r="J55" s="103"/>
      <c r="K55" s="103"/>
      <c r="L55" s="103"/>
      <c r="M55" s="103"/>
      <c r="N55" s="103"/>
      <c r="O55" s="103"/>
      <c r="P55" s="103"/>
    </row>
    <row r="56" spans="1:16" x14ac:dyDescent="0.25">
      <c r="A56" s="32"/>
      <c r="B56" s="2"/>
      <c r="C56" s="80"/>
      <c r="D56" s="62"/>
      <c r="E56" s="62"/>
      <c r="F56" s="62"/>
      <c r="G56" s="62"/>
      <c r="H56" s="62"/>
      <c r="I56" s="62"/>
      <c r="J56" s="62"/>
      <c r="K56" s="62"/>
      <c r="L56" s="62"/>
      <c r="M56" s="62"/>
      <c r="N56" s="62"/>
      <c r="O56" s="62"/>
      <c r="P56" s="62"/>
    </row>
  </sheetData>
  <mergeCells count="11">
    <mergeCell ref="F47:K47"/>
    <mergeCell ref="A1:P1"/>
    <mergeCell ref="A3:P3"/>
    <mergeCell ref="A4:P4"/>
    <mergeCell ref="F14:K14"/>
    <mergeCell ref="L14:P14"/>
    <mergeCell ref="F48:K48"/>
    <mergeCell ref="O50:P50"/>
    <mergeCell ref="C51:P51"/>
    <mergeCell ref="O54:P54"/>
    <mergeCell ref="C55:P55"/>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opLeftCell="A34" zoomScaleNormal="100" workbookViewId="0">
      <selection activeCell="F64" sqref="F64"/>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246</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247</v>
      </c>
      <c r="D17" s="9"/>
      <c r="E17" s="9"/>
      <c r="F17" s="9"/>
      <c r="G17" s="9"/>
      <c r="H17" s="9"/>
      <c r="I17" s="9"/>
      <c r="J17" s="9"/>
      <c r="K17" s="9"/>
      <c r="L17" s="9"/>
      <c r="M17" s="9"/>
      <c r="N17" s="9"/>
      <c r="O17" s="9"/>
      <c r="P17" s="10"/>
    </row>
    <row r="18" spans="1:16" x14ac:dyDescent="0.25">
      <c r="A18" s="9"/>
      <c r="B18" s="9"/>
      <c r="C18" s="11" t="s">
        <v>248</v>
      </c>
      <c r="D18" s="9"/>
      <c r="E18" s="9"/>
      <c r="F18" s="72"/>
      <c r="G18" s="9"/>
      <c r="H18" s="9"/>
      <c r="I18" s="9"/>
      <c r="J18" s="9"/>
      <c r="K18" s="9"/>
      <c r="L18" s="9"/>
      <c r="M18" s="9"/>
      <c r="N18" s="9"/>
      <c r="O18" s="9"/>
      <c r="P18" s="10"/>
    </row>
    <row r="19" spans="1:16" ht="114.75" x14ac:dyDescent="0.25">
      <c r="A19" s="12">
        <v>1</v>
      </c>
      <c r="B19" s="12" t="s">
        <v>43</v>
      </c>
      <c r="C19" s="19" t="s">
        <v>249</v>
      </c>
      <c r="D19" s="68" t="s">
        <v>47</v>
      </c>
      <c r="E19" s="69">
        <v>1</v>
      </c>
      <c r="F19" s="70"/>
      <c r="G19" s="69"/>
      <c r="H19" s="69"/>
      <c r="I19" s="69"/>
      <c r="J19" s="69"/>
      <c r="K19" s="16"/>
      <c r="L19" s="17"/>
      <c r="M19" s="17"/>
      <c r="N19" s="17"/>
      <c r="O19" s="17"/>
      <c r="P19" s="17"/>
    </row>
    <row r="20" spans="1:16" x14ac:dyDescent="0.25">
      <c r="A20" s="12">
        <v>2</v>
      </c>
      <c r="B20" s="12" t="s">
        <v>43</v>
      </c>
      <c r="C20" s="19" t="s">
        <v>250</v>
      </c>
      <c r="D20" s="68" t="s">
        <v>52</v>
      </c>
      <c r="E20" s="69">
        <v>1</v>
      </c>
      <c r="F20" s="70"/>
      <c r="G20" s="69"/>
      <c r="H20" s="69"/>
      <c r="I20" s="69"/>
      <c r="J20" s="69"/>
      <c r="K20" s="16"/>
      <c r="L20" s="17"/>
      <c r="M20" s="17"/>
      <c r="N20" s="17"/>
      <c r="O20" s="17"/>
      <c r="P20" s="17"/>
    </row>
    <row r="21" spans="1:16" ht="25.5" x14ac:dyDescent="0.25">
      <c r="A21" s="12">
        <v>3</v>
      </c>
      <c r="B21" s="12" t="s">
        <v>43</v>
      </c>
      <c r="C21" s="19" t="s">
        <v>251</v>
      </c>
      <c r="D21" s="68" t="s">
        <v>52</v>
      </c>
      <c r="E21" s="69">
        <v>2</v>
      </c>
      <c r="F21" s="70"/>
      <c r="G21" s="69"/>
      <c r="H21" s="69"/>
      <c r="I21" s="69"/>
      <c r="J21" s="69"/>
      <c r="K21" s="16"/>
      <c r="L21" s="17"/>
      <c r="M21" s="17"/>
      <c r="N21" s="17"/>
      <c r="O21" s="17"/>
      <c r="P21" s="17"/>
    </row>
    <row r="22" spans="1:16" x14ac:dyDescent="0.25">
      <c r="A22" s="12">
        <v>4</v>
      </c>
      <c r="B22" s="12" t="s">
        <v>43</v>
      </c>
      <c r="C22" s="19" t="s">
        <v>252</v>
      </c>
      <c r="D22" s="68" t="s">
        <v>52</v>
      </c>
      <c r="E22" s="69">
        <v>1</v>
      </c>
      <c r="F22" s="70"/>
      <c r="G22" s="69"/>
      <c r="H22" s="69"/>
      <c r="I22" s="69"/>
      <c r="J22" s="69"/>
      <c r="K22" s="16"/>
      <c r="L22" s="17"/>
      <c r="M22" s="17"/>
      <c r="N22" s="17"/>
      <c r="O22" s="17"/>
      <c r="P22" s="17"/>
    </row>
    <row r="23" spans="1:16" ht="25.5" x14ac:dyDescent="0.25">
      <c r="A23" s="12">
        <v>5</v>
      </c>
      <c r="B23" s="12" t="s">
        <v>43</v>
      </c>
      <c r="C23" s="19" t="s">
        <v>253</v>
      </c>
      <c r="D23" s="68" t="s">
        <v>52</v>
      </c>
      <c r="E23" s="69">
        <v>4</v>
      </c>
      <c r="F23" s="70"/>
      <c r="G23" s="69"/>
      <c r="H23" s="69"/>
      <c r="I23" s="69"/>
      <c r="J23" s="69"/>
      <c r="K23" s="16"/>
      <c r="L23" s="17"/>
      <c r="M23" s="17"/>
      <c r="N23" s="17"/>
      <c r="O23" s="17"/>
      <c r="P23" s="17"/>
    </row>
    <row r="24" spans="1:16" ht="38.25" x14ac:dyDescent="0.25">
      <c r="A24" s="12">
        <v>6</v>
      </c>
      <c r="B24" s="12" t="s">
        <v>43</v>
      </c>
      <c r="C24" s="19" t="s">
        <v>254</v>
      </c>
      <c r="D24" s="68" t="s">
        <v>47</v>
      </c>
      <c r="E24" s="69">
        <v>3</v>
      </c>
      <c r="F24" s="70"/>
      <c r="G24" s="69"/>
      <c r="H24" s="69"/>
      <c r="I24" s="69"/>
      <c r="J24" s="69"/>
      <c r="K24" s="16"/>
      <c r="L24" s="17"/>
      <c r="M24" s="17"/>
      <c r="N24" s="17"/>
      <c r="O24" s="17"/>
      <c r="P24" s="17"/>
    </row>
    <row r="25" spans="1:16" ht="25.5" x14ac:dyDescent="0.25">
      <c r="A25" s="12">
        <v>7</v>
      </c>
      <c r="B25" s="12" t="s">
        <v>43</v>
      </c>
      <c r="C25" s="19" t="s">
        <v>264</v>
      </c>
      <c r="D25" s="68" t="s">
        <v>136</v>
      </c>
      <c r="E25" s="69">
        <v>10</v>
      </c>
      <c r="F25" s="70"/>
      <c r="G25" s="69"/>
      <c r="H25" s="69"/>
      <c r="I25" s="69"/>
      <c r="J25" s="69"/>
      <c r="K25" s="16"/>
      <c r="L25" s="17"/>
      <c r="M25" s="17"/>
      <c r="N25" s="17"/>
      <c r="O25" s="17"/>
      <c r="P25" s="17"/>
    </row>
    <row r="26" spans="1:16" ht="25.5" x14ac:dyDescent="0.25">
      <c r="A26" s="12">
        <v>8</v>
      </c>
      <c r="B26" s="12" t="s">
        <v>43</v>
      </c>
      <c r="C26" s="19" t="s">
        <v>265</v>
      </c>
      <c r="D26" s="68" t="s">
        <v>136</v>
      </c>
      <c r="E26" s="69">
        <v>10</v>
      </c>
      <c r="F26" s="70"/>
      <c r="G26" s="69"/>
      <c r="H26" s="69"/>
      <c r="I26" s="69"/>
      <c r="J26" s="69"/>
      <c r="K26" s="16"/>
      <c r="L26" s="17"/>
      <c r="M26" s="17"/>
      <c r="N26" s="17"/>
      <c r="O26" s="17"/>
      <c r="P26" s="17"/>
    </row>
    <row r="27" spans="1:16" ht="25.5" x14ac:dyDescent="0.25">
      <c r="A27" s="12">
        <v>9</v>
      </c>
      <c r="B27" s="12" t="s">
        <v>43</v>
      </c>
      <c r="C27" s="19" t="s">
        <v>255</v>
      </c>
      <c r="D27" s="14" t="s">
        <v>57</v>
      </c>
      <c r="E27" s="69">
        <v>10</v>
      </c>
      <c r="F27" s="70"/>
      <c r="G27" s="69"/>
      <c r="H27" s="69"/>
      <c r="I27" s="69"/>
      <c r="J27" s="69"/>
      <c r="K27" s="16"/>
      <c r="L27" s="17"/>
      <c r="M27" s="17"/>
      <c r="N27" s="17"/>
      <c r="O27" s="17"/>
      <c r="P27" s="17"/>
    </row>
    <row r="28" spans="1:16" x14ac:dyDescent="0.25">
      <c r="A28" s="12">
        <v>10</v>
      </c>
      <c r="B28" s="12" t="s">
        <v>43</v>
      </c>
      <c r="C28" s="19" t="s">
        <v>187</v>
      </c>
      <c r="D28" s="68" t="s">
        <v>47</v>
      </c>
      <c r="E28" s="69">
        <v>1</v>
      </c>
      <c r="F28" s="17"/>
      <c r="G28" s="69"/>
      <c r="H28" s="69"/>
      <c r="I28" s="18"/>
      <c r="J28" s="69"/>
      <c r="K28" s="16"/>
      <c r="L28" s="17"/>
      <c r="M28" s="17"/>
      <c r="N28" s="17"/>
      <c r="O28" s="17"/>
      <c r="P28" s="17"/>
    </row>
    <row r="29" spans="1:16" x14ac:dyDescent="0.25">
      <c r="A29" s="12"/>
      <c r="B29" s="12"/>
      <c r="C29" s="22" t="s">
        <v>58</v>
      </c>
      <c r="D29" s="21"/>
      <c r="E29" s="21"/>
      <c r="F29" s="21"/>
      <c r="G29" s="21"/>
      <c r="H29" s="21"/>
      <c r="I29" s="21"/>
      <c r="J29" s="21"/>
      <c r="K29" s="21"/>
      <c r="L29" s="23">
        <f>ROUND(SUM(L19:L28),2)</f>
        <v>0</v>
      </c>
      <c r="M29" s="23">
        <f t="shared" ref="M29:P29" si="0">ROUND(SUM(M19:M28),2)</f>
        <v>0</v>
      </c>
      <c r="N29" s="23">
        <f t="shared" si="0"/>
        <v>0</v>
      </c>
      <c r="O29" s="23">
        <f t="shared" si="0"/>
        <v>0</v>
      </c>
      <c r="P29" s="23">
        <f t="shared" si="0"/>
        <v>0</v>
      </c>
    </row>
    <row r="30" spans="1:16" x14ac:dyDescent="0.25">
      <c r="A30" s="12"/>
      <c r="B30" s="12"/>
      <c r="C30" s="22"/>
      <c r="D30" s="21"/>
      <c r="E30" s="21"/>
      <c r="F30" s="74"/>
      <c r="G30" s="21"/>
      <c r="H30" s="21"/>
      <c r="I30" s="21"/>
      <c r="J30" s="21"/>
      <c r="K30" s="21"/>
      <c r="L30" s="23"/>
      <c r="M30" s="23"/>
      <c r="N30" s="23"/>
      <c r="O30" s="23"/>
      <c r="P30" s="23"/>
    </row>
    <row r="31" spans="1:16" x14ac:dyDescent="0.25">
      <c r="A31" s="12"/>
      <c r="B31" s="12"/>
      <c r="C31" s="22"/>
      <c r="D31" s="21"/>
      <c r="E31" s="21"/>
      <c r="F31" s="74"/>
      <c r="G31" s="21"/>
      <c r="H31" s="21"/>
      <c r="I31" s="21"/>
      <c r="J31" s="21"/>
      <c r="K31" s="21"/>
      <c r="L31" s="23"/>
      <c r="M31" s="23"/>
      <c r="N31" s="23"/>
      <c r="O31" s="23"/>
      <c r="P31" s="23"/>
    </row>
    <row r="32" spans="1:16" x14ac:dyDescent="0.25">
      <c r="A32" s="12"/>
      <c r="B32" s="12"/>
      <c r="C32" s="11" t="s">
        <v>256</v>
      </c>
      <c r="D32" s="21"/>
      <c r="E32" s="21"/>
      <c r="F32" s="74"/>
      <c r="G32" s="21"/>
      <c r="H32" s="21"/>
      <c r="I32" s="21"/>
      <c r="J32" s="21"/>
      <c r="K32" s="21"/>
      <c r="L32" s="23"/>
      <c r="M32" s="23"/>
      <c r="N32" s="23"/>
      <c r="O32" s="23"/>
      <c r="P32" s="23"/>
    </row>
    <row r="33" spans="1:16" ht="52.5" x14ac:dyDescent="0.25">
      <c r="A33" s="12">
        <v>1</v>
      </c>
      <c r="B33" s="12" t="s">
        <v>43</v>
      </c>
      <c r="C33" s="19" t="s">
        <v>257</v>
      </c>
      <c r="D33" s="68" t="s">
        <v>47</v>
      </c>
      <c r="E33" s="69">
        <v>1</v>
      </c>
      <c r="F33" s="70"/>
      <c r="G33" s="69"/>
      <c r="H33" s="69"/>
      <c r="I33" s="69"/>
      <c r="J33" s="69"/>
      <c r="K33" s="16"/>
      <c r="L33" s="17"/>
      <c r="M33" s="17"/>
      <c r="N33" s="17"/>
      <c r="O33" s="17"/>
      <c r="P33" s="17"/>
    </row>
    <row r="34" spans="1:16" ht="25.5" x14ac:dyDescent="0.25">
      <c r="A34" s="12">
        <v>2</v>
      </c>
      <c r="B34" s="12" t="s">
        <v>43</v>
      </c>
      <c r="C34" s="19" t="s">
        <v>258</v>
      </c>
      <c r="D34" s="68" t="s">
        <v>259</v>
      </c>
      <c r="E34" s="69">
        <v>3</v>
      </c>
      <c r="F34" s="70"/>
      <c r="G34" s="69"/>
      <c r="H34" s="69"/>
      <c r="I34" s="69"/>
      <c r="J34" s="69"/>
      <c r="K34" s="16"/>
      <c r="L34" s="17"/>
      <c r="M34" s="17"/>
      <c r="N34" s="17"/>
      <c r="O34" s="17"/>
      <c r="P34" s="17"/>
    </row>
    <row r="35" spans="1:16" ht="25.5" x14ac:dyDescent="0.25">
      <c r="A35" s="12">
        <v>3</v>
      </c>
      <c r="B35" s="12" t="s">
        <v>43</v>
      </c>
      <c r="C35" s="19" t="s">
        <v>260</v>
      </c>
      <c r="D35" s="68" t="s">
        <v>52</v>
      </c>
      <c r="E35" s="69">
        <v>3</v>
      </c>
      <c r="F35" s="70"/>
      <c r="G35" s="69"/>
      <c r="H35" s="69"/>
      <c r="I35" s="69"/>
      <c r="J35" s="69"/>
      <c r="K35" s="16"/>
      <c r="L35" s="17"/>
      <c r="M35" s="17"/>
      <c r="N35" s="17"/>
      <c r="O35" s="17"/>
      <c r="P35" s="17"/>
    </row>
    <row r="36" spans="1:16" ht="25.5" x14ac:dyDescent="0.25">
      <c r="A36" s="12">
        <v>4</v>
      </c>
      <c r="B36" s="12" t="s">
        <v>43</v>
      </c>
      <c r="C36" s="19" t="s">
        <v>261</v>
      </c>
      <c r="D36" s="68" t="s">
        <v>52</v>
      </c>
      <c r="E36" s="69">
        <v>2</v>
      </c>
      <c r="F36" s="70"/>
      <c r="G36" s="69"/>
      <c r="H36" s="69"/>
      <c r="I36" s="69"/>
      <c r="J36" s="69"/>
      <c r="K36" s="16"/>
      <c r="L36" s="17"/>
      <c r="M36" s="17"/>
      <c r="N36" s="17"/>
      <c r="O36" s="17"/>
      <c r="P36" s="17"/>
    </row>
    <row r="37" spans="1:16" x14ac:dyDescent="0.25">
      <c r="A37" s="12">
        <v>5</v>
      </c>
      <c r="B37" s="12" t="s">
        <v>43</v>
      </c>
      <c r="C37" s="19" t="s">
        <v>262</v>
      </c>
      <c r="D37" s="68" t="s">
        <v>52</v>
      </c>
      <c r="E37" s="69">
        <v>1</v>
      </c>
      <c r="F37" s="70"/>
      <c r="G37" s="69"/>
      <c r="H37" s="69"/>
      <c r="I37" s="69"/>
      <c r="J37" s="69"/>
      <c r="K37" s="16"/>
      <c r="L37" s="17"/>
      <c r="M37" s="17"/>
      <c r="N37" s="17"/>
      <c r="O37" s="17"/>
      <c r="P37" s="17"/>
    </row>
    <row r="38" spans="1:16" x14ac:dyDescent="0.25">
      <c r="A38" s="12">
        <v>6</v>
      </c>
      <c r="B38" s="12" t="s">
        <v>43</v>
      </c>
      <c r="C38" s="19" t="s">
        <v>263</v>
      </c>
      <c r="D38" s="68" t="s">
        <v>52</v>
      </c>
      <c r="E38" s="69">
        <v>1</v>
      </c>
      <c r="F38" s="70"/>
      <c r="G38" s="69"/>
      <c r="H38" s="69"/>
      <c r="I38" s="69"/>
      <c r="J38" s="69"/>
      <c r="K38" s="16"/>
      <c r="L38" s="17"/>
      <c r="M38" s="17"/>
      <c r="N38" s="17"/>
      <c r="O38" s="17"/>
      <c r="P38" s="17"/>
    </row>
    <row r="39" spans="1:16" ht="25.5" x14ac:dyDescent="0.25">
      <c r="A39" s="12">
        <v>7</v>
      </c>
      <c r="B39" s="12" t="s">
        <v>43</v>
      </c>
      <c r="C39" s="19" t="s">
        <v>266</v>
      </c>
      <c r="D39" s="68" t="s">
        <v>136</v>
      </c>
      <c r="E39" s="69">
        <v>4</v>
      </c>
      <c r="F39" s="70"/>
      <c r="G39" s="69"/>
      <c r="H39" s="69"/>
      <c r="I39" s="69"/>
      <c r="J39" s="69"/>
      <c r="K39" s="16"/>
      <c r="L39" s="17"/>
      <c r="M39" s="17"/>
      <c r="N39" s="17"/>
      <c r="O39" s="17"/>
      <c r="P39" s="17"/>
    </row>
    <row r="40" spans="1:16" ht="25.5" x14ac:dyDescent="0.25">
      <c r="A40" s="12">
        <v>8</v>
      </c>
      <c r="B40" s="12" t="s">
        <v>43</v>
      </c>
      <c r="C40" s="19" t="s">
        <v>267</v>
      </c>
      <c r="D40" s="68" t="s">
        <v>136</v>
      </c>
      <c r="E40" s="69">
        <v>6</v>
      </c>
      <c r="F40" s="70"/>
      <c r="G40" s="69"/>
      <c r="H40" s="69"/>
      <c r="I40" s="69"/>
      <c r="J40" s="69"/>
      <c r="K40" s="16"/>
      <c r="L40" s="17"/>
      <c r="M40" s="17"/>
      <c r="N40" s="17"/>
      <c r="O40" s="17"/>
      <c r="P40" s="17"/>
    </row>
    <row r="41" spans="1:16" x14ac:dyDescent="0.25">
      <c r="A41" s="12">
        <v>9</v>
      </c>
      <c r="B41" s="12" t="s">
        <v>43</v>
      </c>
      <c r="C41" s="19" t="s">
        <v>187</v>
      </c>
      <c r="D41" s="68" t="s">
        <v>47</v>
      </c>
      <c r="E41" s="69">
        <v>1</v>
      </c>
      <c r="F41" s="17"/>
      <c r="G41" s="69"/>
      <c r="H41" s="69"/>
      <c r="I41" s="18"/>
      <c r="J41" s="69"/>
      <c r="K41" s="16"/>
      <c r="L41" s="17"/>
      <c r="M41" s="17"/>
      <c r="N41" s="17"/>
      <c r="O41" s="17"/>
      <c r="P41" s="17"/>
    </row>
    <row r="42" spans="1:16" x14ac:dyDescent="0.25">
      <c r="A42" s="12"/>
      <c r="B42" s="12"/>
      <c r="C42" s="22" t="s">
        <v>58</v>
      </c>
      <c r="D42" s="21"/>
      <c r="E42" s="21"/>
      <c r="F42" s="21"/>
      <c r="G42" s="21"/>
      <c r="H42" s="21"/>
      <c r="I42" s="21"/>
      <c r="J42" s="21"/>
      <c r="K42" s="21"/>
      <c r="L42" s="23">
        <f>ROUND(SUM(L33:L41),2)</f>
        <v>0</v>
      </c>
      <c r="M42" s="23">
        <f t="shared" ref="M42:P42" si="1">ROUND(SUM(M33:M41),2)</f>
        <v>0</v>
      </c>
      <c r="N42" s="23">
        <f t="shared" si="1"/>
        <v>0</v>
      </c>
      <c r="O42" s="23">
        <f t="shared" si="1"/>
        <v>0</v>
      </c>
      <c r="P42" s="23">
        <f t="shared" si="1"/>
        <v>0</v>
      </c>
    </row>
    <row r="43" spans="1:16" x14ac:dyDescent="0.25">
      <c r="A43" s="12"/>
      <c r="B43" s="12"/>
      <c r="C43" s="11" t="s">
        <v>268</v>
      </c>
      <c r="D43" s="68"/>
      <c r="E43" s="69"/>
      <c r="F43" s="73"/>
      <c r="G43" s="69"/>
      <c r="H43" s="69"/>
      <c r="I43" s="18"/>
      <c r="J43" s="69"/>
      <c r="K43" s="16"/>
      <c r="L43" s="17"/>
      <c r="M43" s="17"/>
      <c r="N43" s="17"/>
      <c r="O43" s="17"/>
      <c r="P43" s="17"/>
    </row>
    <row r="44" spans="1:16" ht="25.5" x14ac:dyDescent="0.25">
      <c r="A44" s="12">
        <v>1</v>
      </c>
      <c r="B44" s="12" t="s">
        <v>43</v>
      </c>
      <c r="C44" s="19" t="s">
        <v>269</v>
      </c>
      <c r="D44" s="68" t="s">
        <v>47</v>
      </c>
      <c r="E44" s="69">
        <v>1</v>
      </c>
      <c r="F44" s="70"/>
      <c r="G44" s="69"/>
      <c r="H44" s="69"/>
      <c r="I44" s="69"/>
      <c r="J44" s="69"/>
      <c r="K44" s="16"/>
      <c r="L44" s="17"/>
      <c r="M44" s="17"/>
      <c r="N44" s="17"/>
      <c r="O44" s="17"/>
      <c r="P44" s="17"/>
    </row>
    <row r="45" spans="1:16" x14ac:dyDescent="0.25">
      <c r="A45" s="12">
        <v>2</v>
      </c>
      <c r="B45" s="12" t="s">
        <v>43</v>
      </c>
      <c r="C45" s="19" t="s">
        <v>270</v>
      </c>
      <c r="D45" s="68" t="s">
        <v>52</v>
      </c>
      <c r="E45" s="69">
        <v>1</v>
      </c>
      <c r="F45" s="70"/>
      <c r="G45" s="69"/>
      <c r="H45" s="69"/>
      <c r="I45" s="69"/>
      <c r="J45" s="69"/>
      <c r="K45" s="16"/>
      <c r="L45" s="17"/>
      <c r="M45" s="17"/>
      <c r="N45" s="17"/>
      <c r="O45" s="17"/>
      <c r="P45" s="17"/>
    </row>
    <row r="46" spans="1:16" ht="25.5" x14ac:dyDescent="0.25">
      <c r="A46" s="12">
        <v>3</v>
      </c>
      <c r="B46" s="12" t="s">
        <v>43</v>
      </c>
      <c r="C46" s="19" t="s">
        <v>271</v>
      </c>
      <c r="D46" s="68" t="s">
        <v>136</v>
      </c>
      <c r="E46" s="69">
        <v>3</v>
      </c>
      <c r="F46" s="70"/>
      <c r="G46" s="69"/>
      <c r="H46" s="69"/>
      <c r="I46" s="69"/>
      <c r="J46" s="69"/>
      <c r="K46" s="16"/>
      <c r="L46" s="17"/>
      <c r="M46" s="17"/>
      <c r="N46" s="17"/>
      <c r="O46" s="17"/>
      <c r="P46" s="17"/>
    </row>
    <row r="47" spans="1:16" x14ac:dyDescent="0.25">
      <c r="A47" s="12">
        <v>4</v>
      </c>
      <c r="B47" s="12" t="s">
        <v>43</v>
      </c>
      <c r="C47" s="19" t="s">
        <v>187</v>
      </c>
      <c r="D47" s="68" t="s">
        <v>47</v>
      </c>
      <c r="E47" s="69">
        <v>1</v>
      </c>
      <c r="F47" s="17"/>
      <c r="G47" s="69"/>
      <c r="H47" s="69"/>
      <c r="I47" s="18"/>
      <c r="J47" s="69"/>
      <c r="K47" s="16"/>
      <c r="L47" s="17"/>
      <c r="M47" s="17"/>
      <c r="N47" s="17"/>
      <c r="O47" s="17"/>
      <c r="P47" s="17"/>
    </row>
    <row r="48" spans="1:16" x14ac:dyDescent="0.25">
      <c r="A48" s="12"/>
      <c r="B48" s="21"/>
      <c r="C48" s="22" t="s">
        <v>58</v>
      </c>
      <c r="D48" s="21"/>
      <c r="E48" s="21"/>
      <c r="F48" s="21"/>
      <c r="G48" s="21"/>
      <c r="H48" s="21"/>
      <c r="I48" s="21"/>
      <c r="J48" s="21"/>
      <c r="K48" s="21"/>
      <c r="L48" s="23">
        <f>ROUND(SUM(L44:L47),2)</f>
        <v>0</v>
      </c>
      <c r="M48" s="23">
        <f>ROUND(SUM(M44:M47),2)</f>
        <v>0</v>
      </c>
      <c r="N48" s="23">
        <f>ROUND(SUM(N44:N47),2)</f>
        <v>0</v>
      </c>
      <c r="O48" s="23">
        <f>ROUND(SUM(O44:O47),2)</f>
        <v>0</v>
      </c>
      <c r="P48" s="23">
        <f>ROUND(SUM(P44:P47),2)</f>
        <v>0</v>
      </c>
    </row>
    <row r="49" spans="1:16" x14ac:dyDescent="0.25">
      <c r="A49" s="12"/>
      <c r="B49" s="21"/>
      <c r="C49" s="22" t="s">
        <v>59</v>
      </c>
      <c r="D49" s="21"/>
      <c r="E49" s="21"/>
      <c r="F49" s="21"/>
      <c r="G49" s="21"/>
      <c r="H49" s="21"/>
      <c r="I49" s="21"/>
      <c r="J49" s="21"/>
      <c r="K49" s="21"/>
      <c r="L49" s="23">
        <f>ROUND(L48+L42+L29,2)</f>
        <v>0</v>
      </c>
      <c r="M49" s="23">
        <f>ROUND(M48+M42+M29,2)</f>
        <v>0</v>
      </c>
      <c r="N49" s="23">
        <f>ROUND(N48+N42+N29,2)</f>
        <v>0</v>
      </c>
      <c r="O49" s="23">
        <f>ROUND(O48+O42+O29,2)</f>
        <v>0</v>
      </c>
      <c r="P49" s="23">
        <f>ROUND(P48+P42+P29,2)</f>
        <v>0</v>
      </c>
    </row>
    <row r="50" spans="1:16" x14ac:dyDescent="0.25">
      <c r="A50" s="24"/>
      <c r="B50" s="2"/>
      <c r="C50" s="2"/>
      <c r="D50" s="25"/>
      <c r="E50" s="26"/>
      <c r="F50" s="97" t="s">
        <v>60</v>
      </c>
      <c r="G50" s="98"/>
      <c r="H50" s="98"/>
      <c r="I50" s="98"/>
      <c r="J50" s="98"/>
      <c r="K50" s="99"/>
      <c r="L50" s="27"/>
      <c r="M50" s="28"/>
      <c r="N50" s="16">
        <f>ROUND(N49*E50,2)</f>
        <v>0</v>
      </c>
      <c r="O50" s="28"/>
      <c r="P50" s="29"/>
    </row>
    <row r="51" spans="1:16" x14ac:dyDescent="0.25">
      <c r="A51" s="24"/>
      <c r="B51" s="2"/>
      <c r="C51" s="2"/>
      <c r="D51" s="25"/>
      <c r="E51" s="25"/>
      <c r="F51" s="97" t="s">
        <v>61</v>
      </c>
      <c r="G51" s="98"/>
      <c r="H51" s="98"/>
      <c r="I51" s="98"/>
      <c r="J51" s="98"/>
      <c r="K51" s="99"/>
      <c r="L51" s="30"/>
      <c r="M51" s="31">
        <f>ROUND(M50+M49,2)</f>
        <v>0</v>
      </c>
      <c r="N51" s="31">
        <f>ROUND(N50+N49,2)</f>
        <v>0</v>
      </c>
      <c r="O51" s="31">
        <f>ROUND(O50+O49,2)</f>
        <v>0</v>
      </c>
      <c r="P51" s="31">
        <f>ROUND(O51+N51+M51,2)</f>
        <v>0</v>
      </c>
    </row>
    <row r="53" spans="1:16" x14ac:dyDescent="0.25">
      <c r="A53" s="32" t="s">
        <v>62</v>
      </c>
      <c r="B53" s="2"/>
      <c r="C53" s="33"/>
      <c r="D53" s="34"/>
      <c r="E53" s="34"/>
      <c r="F53" s="34"/>
      <c r="G53" s="34"/>
      <c r="H53" s="34"/>
      <c r="I53" s="34"/>
      <c r="J53" s="34"/>
      <c r="K53" s="34"/>
      <c r="L53" s="34"/>
      <c r="M53" s="34"/>
      <c r="N53" s="34"/>
      <c r="O53" s="100"/>
      <c r="P53" s="100"/>
    </row>
    <row r="54" spans="1:16" x14ac:dyDescent="0.25">
      <c r="A54" s="24"/>
      <c r="B54" s="2"/>
      <c r="C54" s="101" t="s">
        <v>64</v>
      </c>
      <c r="D54" s="102"/>
      <c r="E54" s="102"/>
      <c r="F54" s="102"/>
      <c r="G54" s="102"/>
      <c r="H54" s="102"/>
      <c r="I54" s="102"/>
      <c r="J54" s="102"/>
      <c r="K54" s="102"/>
      <c r="L54" s="102"/>
      <c r="M54" s="102"/>
      <c r="N54" s="102"/>
      <c r="O54" s="102"/>
      <c r="P54" s="102"/>
    </row>
    <row r="55" spans="1:16" x14ac:dyDescent="0.25">
      <c r="A55" s="32"/>
      <c r="B55" s="2"/>
      <c r="C55" s="80"/>
      <c r="D55" s="79"/>
      <c r="E55" s="79"/>
      <c r="F55" s="79"/>
      <c r="G55" s="79"/>
      <c r="H55" s="79"/>
      <c r="I55" s="79"/>
      <c r="J55" s="79"/>
      <c r="K55" s="79"/>
      <c r="L55" s="79"/>
      <c r="M55" s="79"/>
      <c r="N55" s="79"/>
      <c r="O55" s="79"/>
      <c r="P55" s="79"/>
    </row>
    <row r="56" spans="1:16" x14ac:dyDescent="0.25">
      <c r="C56" s="79"/>
      <c r="D56" s="79"/>
      <c r="E56" s="79"/>
      <c r="F56" s="79"/>
      <c r="G56" s="79"/>
      <c r="H56" s="79"/>
      <c r="I56" s="79"/>
      <c r="J56" s="79"/>
      <c r="K56" s="79"/>
      <c r="L56" s="79"/>
      <c r="M56" s="79"/>
      <c r="N56" s="79"/>
      <c r="O56" s="79"/>
      <c r="P56" s="79"/>
    </row>
    <row r="57" spans="1:16" x14ac:dyDescent="0.25">
      <c r="A57" s="32"/>
      <c r="B57" s="2"/>
      <c r="C57" s="77"/>
      <c r="D57" s="62"/>
      <c r="E57" s="62"/>
      <c r="F57" s="62"/>
      <c r="G57" s="62"/>
      <c r="H57" s="62"/>
      <c r="I57" s="62"/>
      <c r="J57" s="62"/>
      <c r="K57" s="62"/>
      <c r="L57" s="62"/>
      <c r="M57" s="62"/>
      <c r="N57" s="62"/>
      <c r="O57" s="103"/>
      <c r="P57" s="103"/>
    </row>
    <row r="58" spans="1:16" x14ac:dyDescent="0.25">
      <c r="A58" s="24"/>
      <c r="B58" s="2"/>
      <c r="C58" s="104"/>
      <c r="D58" s="103"/>
      <c r="E58" s="103"/>
      <c r="F58" s="103"/>
      <c r="G58" s="103"/>
      <c r="H58" s="103"/>
      <c r="I58" s="103"/>
      <c r="J58" s="103"/>
      <c r="K58" s="103"/>
      <c r="L58" s="103"/>
      <c r="M58" s="103"/>
      <c r="N58" s="103"/>
      <c r="O58" s="103"/>
      <c r="P58" s="103"/>
    </row>
    <row r="59" spans="1:16" x14ac:dyDescent="0.25">
      <c r="A59" s="32"/>
      <c r="B59" s="2"/>
      <c r="C59" s="80"/>
      <c r="D59" s="62"/>
      <c r="E59" s="62"/>
      <c r="F59" s="62"/>
      <c r="G59" s="62"/>
      <c r="H59" s="62"/>
      <c r="I59" s="62"/>
      <c r="J59" s="62"/>
      <c r="K59" s="62"/>
      <c r="L59" s="62"/>
      <c r="M59" s="62"/>
      <c r="N59" s="62"/>
      <c r="O59" s="62"/>
      <c r="P59" s="62"/>
    </row>
  </sheetData>
  <mergeCells count="11">
    <mergeCell ref="F50:K50"/>
    <mergeCell ref="A1:P1"/>
    <mergeCell ref="A3:P3"/>
    <mergeCell ref="A4:P4"/>
    <mergeCell ref="F14:K14"/>
    <mergeCell ref="L14:P14"/>
    <mergeCell ref="F51:K51"/>
    <mergeCell ref="O53:P53"/>
    <mergeCell ref="C54:P54"/>
    <mergeCell ref="O57:P57"/>
    <mergeCell ref="C58:P58"/>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7" zoomScaleNormal="100" workbookViewId="0">
      <selection activeCell="E35" sqref="E35:E36"/>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272</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273</v>
      </c>
      <c r="D17" s="9"/>
      <c r="E17" s="9"/>
      <c r="F17" s="9"/>
      <c r="G17" s="9"/>
      <c r="H17" s="9"/>
      <c r="I17" s="9"/>
      <c r="J17" s="9"/>
      <c r="K17" s="9"/>
      <c r="L17" s="9"/>
      <c r="M17" s="9"/>
      <c r="N17" s="9"/>
      <c r="O17" s="9"/>
      <c r="P17" s="10"/>
    </row>
    <row r="18" spans="1:16" ht="38.25" x14ac:dyDescent="0.25">
      <c r="A18" s="12">
        <v>1</v>
      </c>
      <c r="B18" s="12" t="s">
        <v>43</v>
      </c>
      <c r="C18" s="19" t="s">
        <v>274</v>
      </c>
      <c r="D18" s="68" t="s">
        <v>47</v>
      </c>
      <c r="E18" s="69">
        <v>1</v>
      </c>
      <c r="F18" s="70"/>
      <c r="G18" s="69"/>
      <c r="H18" s="69"/>
      <c r="I18" s="69"/>
      <c r="J18" s="69"/>
      <c r="K18" s="16"/>
      <c r="L18" s="17"/>
      <c r="M18" s="17"/>
      <c r="N18" s="17"/>
      <c r="O18" s="17"/>
      <c r="P18" s="17"/>
    </row>
    <row r="19" spans="1:16" ht="38.25" x14ac:dyDescent="0.25">
      <c r="A19" s="12">
        <v>2</v>
      </c>
      <c r="B19" s="12" t="s">
        <v>43</v>
      </c>
      <c r="C19" s="19" t="s">
        <v>275</v>
      </c>
      <c r="D19" s="68" t="s">
        <v>47</v>
      </c>
      <c r="E19" s="69">
        <v>1</v>
      </c>
      <c r="F19" s="70"/>
      <c r="G19" s="69"/>
      <c r="H19" s="69"/>
      <c r="I19" s="69"/>
      <c r="J19" s="69"/>
      <c r="K19" s="16"/>
      <c r="L19" s="17"/>
      <c r="M19" s="17"/>
      <c r="N19" s="17"/>
      <c r="O19" s="17"/>
      <c r="P19" s="17"/>
    </row>
    <row r="20" spans="1:16" x14ac:dyDescent="0.25">
      <c r="A20" s="12">
        <v>3</v>
      </c>
      <c r="B20" s="12" t="s">
        <v>43</v>
      </c>
      <c r="C20" s="19" t="s">
        <v>187</v>
      </c>
      <c r="D20" s="68" t="s">
        <v>47</v>
      </c>
      <c r="E20" s="69">
        <v>1</v>
      </c>
      <c r="F20" s="17"/>
      <c r="G20" s="69"/>
      <c r="H20" s="69"/>
      <c r="I20" s="18"/>
      <c r="J20" s="69"/>
      <c r="K20" s="16"/>
      <c r="L20" s="17"/>
      <c r="M20" s="17"/>
      <c r="N20" s="17"/>
      <c r="O20" s="17"/>
      <c r="P20" s="17"/>
    </row>
    <row r="21" spans="1:16" x14ac:dyDescent="0.25">
      <c r="A21" s="12"/>
      <c r="B21" s="21"/>
      <c r="C21" s="22" t="s">
        <v>58</v>
      </c>
      <c r="D21" s="21"/>
      <c r="E21" s="21"/>
      <c r="F21" s="21"/>
      <c r="G21" s="21"/>
      <c r="H21" s="21"/>
      <c r="I21" s="21"/>
      <c r="J21" s="21"/>
      <c r="K21" s="21"/>
      <c r="L21" s="23">
        <f>ROUND(SUM(L18:L20),2)</f>
        <v>0</v>
      </c>
      <c r="M21" s="23">
        <f>ROUND(SUM(M18:M20),2)</f>
        <v>0</v>
      </c>
      <c r="N21" s="23">
        <f>ROUND(SUM(N18:N20),2)</f>
        <v>0</v>
      </c>
      <c r="O21" s="23">
        <f>ROUND(SUM(O18:O20),2)</f>
        <v>0</v>
      </c>
      <c r="P21" s="23">
        <f>ROUND(SUM(P18:P20),2)</f>
        <v>0</v>
      </c>
    </row>
    <row r="22" spans="1:16" x14ac:dyDescent="0.25">
      <c r="A22" s="12"/>
      <c r="B22" s="21"/>
      <c r="C22" s="22" t="s">
        <v>59</v>
      </c>
      <c r="D22" s="21"/>
      <c r="E22" s="21"/>
      <c r="F22" s="21"/>
      <c r="G22" s="21"/>
      <c r="H22" s="21"/>
      <c r="I22" s="21"/>
      <c r="J22" s="21"/>
      <c r="K22" s="21"/>
      <c r="L22" s="23">
        <f>ROUND(L21,2)</f>
        <v>0</v>
      </c>
      <c r="M22" s="23">
        <f t="shared" ref="M22:P22" si="0">ROUND(M21,2)</f>
        <v>0</v>
      </c>
      <c r="N22" s="23">
        <f t="shared" si="0"/>
        <v>0</v>
      </c>
      <c r="O22" s="23">
        <f t="shared" si="0"/>
        <v>0</v>
      </c>
      <c r="P22" s="23">
        <f t="shared" si="0"/>
        <v>0</v>
      </c>
    </row>
    <row r="23" spans="1:16" x14ac:dyDescent="0.25">
      <c r="A23" s="24"/>
      <c r="B23" s="2"/>
      <c r="C23" s="2"/>
      <c r="D23" s="25"/>
      <c r="E23" s="26"/>
      <c r="F23" s="97" t="s">
        <v>60</v>
      </c>
      <c r="G23" s="98"/>
      <c r="H23" s="98"/>
      <c r="I23" s="98"/>
      <c r="J23" s="98"/>
      <c r="K23" s="99"/>
      <c r="L23" s="27"/>
      <c r="M23" s="28"/>
      <c r="N23" s="16">
        <f>ROUND(N22*E23,2)</f>
        <v>0</v>
      </c>
      <c r="O23" s="28"/>
      <c r="P23" s="29"/>
    </row>
    <row r="24" spans="1:16" x14ac:dyDescent="0.25">
      <c r="A24" s="24"/>
      <c r="B24" s="2"/>
      <c r="C24" s="2"/>
      <c r="D24" s="25"/>
      <c r="E24" s="25"/>
      <c r="F24" s="97" t="s">
        <v>61</v>
      </c>
      <c r="G24" s="98"/>
      <c r="H24" s="98"/>
      <c r="I24" s="98"/>
      <c r="J24" s="98"/>
      <c r="K24" s="99"/>
      <c r="L24" s="30"/>
      <c r="M24" s="31">
        <f>ROUND(M23+M22,2)</f>
        <v>0</v>
      </c>
      <c r="N24" s="31">
        <f>ROUND(N23+N22,2)</f>
        <v>0</v>
      </c>
      <c r="O24" s="31">
        <f>ROUND(O23+O22,2)</f>
        <v>0</v>
      </c>
      <c r="P24" s="31">
        <f>ROUND(O24+N24+M24,2)</f>
        <v>0</v>
      </c>
    </row>
    <row r="26" spans="1:16" x14ac:dyDescent="0.25">
      <c r="A26" s="32" t="s">
        <v>62</v>
      </c>
      <c r="B26" s="2"/>
      <c r="C26" s="33"/>
      <c r="D26" s="34"/>
      <c r="E26" s="34"/>
      <c r="F26" s="34"/>
      <c r="G26" s="34"/>
      <c r="H26" s="34"/>
      <c r="I26" s="34"/>
      <c r="J26" s="34"/>
      <c r="K26" s="34"/>
      <c r="L26" s="34"/>
      <c r="M26" s="34"/>
      <c r="N26" s="34"/>
      <c r="O26" s="100"/>
      <c r="P26" s="100"/>
    </row>
    <row r="27" spans="1:16" x14ac:dyDescent="0.25">
      <c r="A27" s="24"/>
      <c r="B27" s="2"/>
      <c r="C27" s="101" t="s">
        <v>64</v>
      </c>
      <c r="D27" s="102"/>
      <c r="E27" s="102"/>
      <c r="F27" s="102"/>
      <c r="G27" s="102"/>
      <c r="H27" s="102"/>
      <c r="I27" s="102"/>
      <c r="J27" s="102"/>
      <c r="K27" s="102"/>
      <c r="L27" s="102"/>
      <c r="M27" s="102"/>
      <c r="N27" s="102"/>
      <c r="O27" s="102"/>
      <c r="P27" s="102"/>
    </row>
    <row r="28" spans="1:16" x14ac:dyDescent="0.25">
      <c r="A28" s="32"/>
      <c r="B28" s="2"/>
      <c r="C28" s="80"/>
      <c r="D28" s="79"/>
      <c r="E28" s="79"/>
      <c r="F28" s="79"/>
      <c r="G28" s="79"/>
      <c r="H28" s="79"/>
      <c r="I28" s="79"/>
      <c r="J28" s="79"/>
      <c r="K28" s="79"/>
      <c r="L28" s="79"/>
      <c r="M28" s="79"/>
      <c r="N28" s="79"/>
      <c r="O28" s="79"/>
      <c r="P28" s="79"/>
    </row>
    <row r="29" spans="1:16" x14ac:dyDescent="0.25">
      <c r="C29" s="79"/>
      <c r="D29" s="79"/>
      <c r="E29" s="79"/>
      <c r="F29" s="79"/>
      <c r="G29" s="79"/>
      <c r="H29" s="79"/>
      <c r="I29" s="79"/>
      <c r="J29" s="79"/>
      <c r="K29" s="79"/>
      <c r="L29" s="79"/>
      <c r="M29" s="79"/>
      <c r="N29" s="79"/>
      <c r="O29" s="79"/>
      <c r="P29" s="79"/>
    </row>
    <row r="30" spans="1:16" x14ac:dyDescent="0.25">
      <c r="A30" s="32"/>
      <c r="B30" s="2"/>
      <c r="C30" s="77"/>
      <c r="D30" s="62"/>
      <c r="E30" s="62"/>
      <c r="F30" s="62"/>
      <c r="G30" s="62"/>
      <c r="H30" s="62"/>
      <c r="I30" s="62"/>
      <c r="J30" s="62"/>
      <c r="K30" s="62"/>
      <c r="L30" s="62"/>
      <c r="M30" s="62"/>
      <c r="N30" s="62"/>
      <c r="O30" s="103"/>
      <c r="P30" s="103"/>
    </row>
    <row r="31" spans="1:16" x14ac:dyDescent="0.25">
      <c r="A31" s="24"/>
      <c r="B31" s="2"/>
      <c r="C31" s="104"/>
      <c r="D31" s="103"/>
      <c r="E31" s="103"/>
      <c r="F31" s="103"/>
      <c r="G31" s="103"/>
      <c r="H31" s="103"/>
      <c r="I31" s="103"/>
      <c r="J31" s="103"/>
      <c r="K31" s="103"/>
      <c r="L31" s="103"/>
      <c r="M31" s="103"/>
      <c r="N31" s="103"/>
      <c r="O31" s="103"/>
      <c r="P31" s="103"/>
    </row>
    <row r="32" spans="1:16" x14ac:dyDescent="0.25">
      <c r="A32" s="32"/>
      <c r="B32" s="2"/>
      <c r="C32" s="80"/>
      <c r="D32" s="62"/>
      <c r="E32" s="62"/>
      <c r="F32" s="62"/>
      <c r="G32" s="62"/>
      <c r="H32" s="62"/>
      <c r="I32" s="62"/>
      <c r="J32" s="62"/>
      <c r="K32" s="62"/>
      <c r="L32" s="62"/>
      <c r="M32" s="62"/>
      <c r="N32" s="62"/>
      <c r="O32" s="62"/>
      <c r="P32" s="62"/>
    </row>
  </sheetData>
  <mergeCells count="11">
    <mergeCell ref="F23:K23"/>
    <mergeCell ref="A1:P1"/>
    <mergeCell ref="A3:P3"/>
    <mergeCell ref="A4:P4"/>
    <mergeCell ref="F14:K14"/>
    <mergeCell ref="L14:P14"/>
    <mergeCell ref="F24:K24"/>
    <mergeCell ref="O26:P26"/>
    <mergeCell ref="C27:P27"/>
    <mergeCell ref="O30:P30"/>
    <mergeCell ref="C31:P31"/>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4" workbookViewId="0">
      <selection activeCell="M31" sqref="M31"/>
    </sheetView>
  </sheetViews>
  <sheetFormatPr defaultRowHeight="15" x14ac:dyDescent="0.25"/>
  <cols>
    <col min="1" max="1" width="5" customWidth="1"/>
    <col min="2" max="2" width="5.85546875" customWidth="1"/>
    <col min="3" max="3" width="25.140625" customWidth="1"/>
    <col min="4" max="4" width="11.7109375" customWidth="1"/>
    <col min="5" max="6" width="9.5703125" bestFit="1" customWidth="1"/>
    <col min="7" max="7" width="9.7109375" customWidth="1"/>
    <col min="8" max="8" width="9.42578125" bestFit="1" customWidth="1"/>
  </cols>
  <sheetData>
    <row r="1" spans="1:8" ht="15.75" x14ac:dyDescent="0.25">
      <c r="A1" s="95" t="s">
        <v>100</v>
      </c>
      <c r="B1" s="95"/>
      <c r="C1" s="95"/>
      <c r="D1" s="95"/>
      <c r="E1" s="95"/>
      <c r="F1" s="95"/>
      <c r="G1" s="95"/>
      <c r="H1" s="95"/>
    </row>
    <row r="2" spans="1:8" x14ac:dyDescent="0.25">
      <c r="A2" s="2"/>
      <c r="B2" s="2"/>
      <c r="C2" s="2"/>
      <c r="D2" s="2"/>
      <c r="E2" s="2"/>
      <c r="F2" s="2"/>
      <c r="G2" s="2"/>
      <c r="H2" s="2"/>
    </row>
    <row r="3" spans="1:8" x14ac:dyDescent="0.25">
      <c r="A3" s="96" t="s">
        <v>1</v>
      </c>
      <c r="B3" s="96"/>
      <c r="C3" s="96"/>
      <c r="D3" s="96"/>
      <c r="E3" s="96"/>
      <c r="F3" s="96"/>
      <c r="G3" s="96"/>
      <c r="H3" s="96"/>
    </row>
    <row r="4" spans="1:8" ht="18.75" x14ac:dyDescent="0.25">
      <c r="A4" s="86" t="s">
        <v>2</v>
      </c>
      <c r="B4" s="86"/>
      <c r="C4" s="86"/>
      <c r="D4" s="86"/>
      <c r="E4" s="86"/>
      <c r="F4" s="86"/>
      <c r="G4" s="86"/>
      <c r="H4" s="86"/>
    </row>
    <row r="5" spans="1:8" ht="18.75" x14ac:dyDescent="0.25">
      <c r="A5" s="2" t="s">
        <v>71</v>
      </c>
      <c r="B5" s="2"/>
      <c r="C5" s="2"/>
      <c r="D5" s="2"/>
      <c r="E5" s="37"/>
      <c r="F5" s="38"/>
      <c r="G5" s="38"/>
      <c r="H5" s="38"/>
    </row>
    <row r="6" spans="1:8" ht="18.75" x14ac:dyDescent="0.25">
      <c r="A6" s="2" t="s">
        <v>70</v>
      </c>
      <c r="B6" s="2"/>
      <c r="C6" s="2"/>
      <c r="D6" s="2"/>
      <c r="E6" s="37"/>
      <c r="F6" s="38"/>
      <c r="G6" s="38"/>
      <c r="H6" s="38"/>
    </row>
    <row r="7" spans="1:8" ht="18.75" x14ac:dyDescent="0.25">
      <c r="A7" s="2" t="s">
        <v>69</v>
      </c>
      <c r="B7" s="2"/>
      <c r="C7" s="2"/>
      <c r="D7" s="2"/>
      <c r="E7" s="37"/>
      <c r="F7" s="38"/>
      <c r="G7" s="38"/>
      <c r="H7" s="38"/>
    </row>
    <row r="8" spans="1:8" x14ac:dyDescent="0.25">
      <c r="A8" s="2" t="s">
        <v>3</v>
      </c>
      <c r="B8" s="2"/>
      <c r="C8" s="2"/>
      <c r="D8" s="2"/>
      <c r="E8" s="2"/>
      <c r="F8" s="2"/>
      <c r="G8" s="2"/>
      <c r="H8" s="2"/>
    </row>
    <row r="9" spans="1:8" x14ac:dyDescent="0.25">
      <c r="A9" s="2"/>
      <c r="B9" s="2"/>
      <c r="C9" s="2"/>
      <c r="D9" s="2"/>
      <c r="E9" s="2"/>
      <c r="F9" s="2"/>
      <c r="G9" s="2"/>
      <c r="H9" s="2"/>
    </row>
    <row r="10" spans="1:8" x14ac:dyDescent="0.25">
      <c r="A10" s="2"/>
      <c r="B10" s="2"/>
      <c r="C10" s="2" t="s">
        <v>101</v>
      </c>
      <c r="D10" s="39"/>
      <c r="E10" s="2"/>
      <c r="F10" s="2"/>
      <c r="G10" s="2"/>
      <c r="H10" s="2"/>
    </row>
    <row r="11" spans="1:8" x14ac:dyDescent="0.25">
      <c r="A11" s="2"/>
      <c r="B11" s="2"/>
      <c r="C11" s="2" t="s">
        <v>102</v>
      </c>
      <c r="D11" s="39"/>
      <c r="E11" s="2"/>
      <c r="F11" s="2"/>
      <c r="G11" s="2"/>
      <c r="H11" s="2"/>
    </row>
    <row r="12" spans="1:8" x14ac:dyDescent="0.25">
      <c r="A12" s="2"/>
      <c r="B12" s="2"/>
      <c r="C12" s="2"/>
      <c r="D12" s="39"/>
      <c r="E12" s="2"/>
      <c r="F12" s="2"/>
      <c r="G12" s="2"/>
      <c r="H12" s="2"/>
    </row>
    <row r="13" spans="1:8" x14ac:dyDescent="0.25">
      <c r="A13" s="2"/>
      <c r="B13" s="2"/>
      <c r="C13" s="2"/>
      <c r="D13" s="2" t="s">
        <v>278</v>
      </c>
      <c r="E13" s="2"/>
      <c r="F13" s="2"/>
      <c r="G13" s="2"/>
      <c r="H13" s="2"/>
    </row>
    <row r="14" spans="1:8" x14ac:dyDescent="0.25">
      <c r="A14" s="2"/>
      <c r="B14" s="2"/>
      <c r="C14" s="2"/>
      <c r="D14" s="2"/>
      <c r="E14" s="2"/>
      <c r="F14" s="2"/>
      <c r="G14" s="2"/>
      <c r="H14" s="2"/>
    </row>
    <row r="15" spans="1:8" x14ac:dyDescent="0.25">
      <c r="A15" s="5"/>
      <c r="B15" s="5"/>
      <c r="C15" s="5"/>
      <c r="D15" s="5"/>
      <c r="E15" s="90" t="s">
        <v>103</v>
      </c>
      <c r="F15" s="91"/>
      <c r="G15" s="92"/>
      <c r="H15" s="5"/>
    </row>
    <row r="16" spans="1:8" ht="48" x14ac:dyDescent="0.25">
      <c r="A16" s="6" t="s">
        <v>8</v>
      </c>
      <c r="B16" s="40" t="s">
        <v>104</v>
      </c>
      <c r="C16" s="41" t="s">
        <v>105</v>
      </c>
      <c r="D16" s="41" t="s">
        <v>106</v>
      </c>
      <c r="E16" s="12" t="s">
        <v>107</v>
      </c>
      <c r="F16" s="20" t="s">
        <v>108</v>
      </c>
      <c r="G16" s="42" t="s">
        <v>109</v>
      </c>
      <c r="H16" s="43" t="s">
        <v>110</v>
      </c>
    </row>
    <row r="17" spans="1:8" x14ac:dyDescent="0.25">
      <c r="A17" s="9" t="s">
        <v>24</v>
      </c>
      <c r="B17" s="9" t="s">
        <v>25</v>
      </c>
      <c r="C17" s="9" t="s">
        <v>26</v>
      </c>
      <c r="D17" s="9" t="s">
        <v>27</v>
      </c>
      <c r="E17" s="9" t="s">
        <v>28</v>
      </c>
      <c r="F17" s="9" t="s">
        <v>29</v>
      </c>
      <c r="G17" s="9" t="s">
        <v>30</v>
      </c>
      <c r="H17" s="9" t="s">
        <v>31</v>
      </c>
    </row>
    <row r="18" spans="1:8" ht="24" x14ac:dyDescent="0.25">
      <c r="A18" s="44">
        <v>1</v>
      </c>
      <c r="B18" s="44">
        <v>1</v>
      </c>
      <c r="C18" s="45" t="str">
        <f>'1 DOP'!C17</f>
        <v>Būvlaukuma sagatavošanas darbi</v>
      </c>
      <c r="D18" s="46"/>
      <c r="E18" s="46"/>
      <c r="F18" s="46"/>
      <c r="G18" s="46"/>
      <c r="H18" s="46"/>
    </row>
    <row r="19" spans="1:8" x14ac:dyDescent="0.25">
      <c r="A19" s="44">
        <v>2</v>
      </c>
      <c r="B19" s="44">
        <v>2</v>
      </c>
      <c r="C19" s="45" t="str">
        <f>'2 paviljons'!C17</f>
        <v>Paviljona atjaunošana</v>
      </c>
      <c r="D19" s="46"/>
      <c r="E19" s="46"/>
      <c r="F19" s="46"/>
      <c r="G19" s="46"/>
      <c r="H19" s="46"/>
    </row>
    <row r="20" spans="1:8" x14ac:dyDescent="0.25">
      <c r="A20" s="44">
        <v>3</v>
      </c>
      <c r="B20" s="44">
        <v>3</v>
      </c>
      <c r="C20" s="45" t="str">
        <f>'3 pagrabs'!C17</f>
        <v>Pagrabs</v>
      </c>
      <c r="D20" s="46"/>
      <c r="E20" s="46"/>
      <c r="F20" s="46"/>
      <c r="G20" s="46"/>
      <c r="H20" s="46"/>
    </row>
    <row r="21" spans="1:8" x14ac:dyDescent="0.25">
      <c r="A21" s="44">
        <v>4</v>
      </c>
      <c r="B21" s="44">
        <v>4</v>
      </c>
      <c r="C21" s="45" t="str">
        <f>'4 terase'!C17</f>
        <v>Terases pārbūve</v>
      </c>
      <c r="D21" s="46"/>
      <c r="E21" s="46"/>
      <c r="F21" s="46"/>
      <c r="G21" s="46"/>
      <c r="H21" s="46"/>
    </row>
    <row r="22" spans="1:8" x14ac:dyDescent="0.25">
      <c r="A22" s="44">
        <v>5</v>
      </c>
      <c r="B22" s="44">
        <v>5</v>
      </c>
      <c r="C22" s="45" t="str">
        <f>'5 Dažādi darbi'!C17</f>
        <v>Dažādi darbi</v>
      </c>
      <c r="D22" s="46"/>
      <c r="E22" s="46"/>
      <c r="F22" s="46"/>
      <c r="G22" s="46"/>
      <c r="H22" s="46"/>
    </row>
    <row r="23" spans="1:8" x14ac:dyDescent="0.25">
      <c r="A23" s="87" t="s">
        <v>58</v>
      </c>
      <c r="B23" s="87"/>
      <c r="C23" s="87"/>
      <c r="D23" s="47">
        <f>ROUND(SUM(D18:D22),2)</f>
        <v>0</v>
      </c>
      <c r="E23" s="47">
        <f>ROUND(SUM(E18:E22),2)</f>
        <v>0</v>
      </c>
      <c r="F23" s="47">
        <f>ROUND(SUM(F18:F22),2)</f>
        <v>0</v>
      </c>
      <c r="G23" s="47">
        <f>ROUND(SUM(G18:G22),2)</f>
        <v>0</v>
      </c>
      <c r="H23" s="47">
        <f>ROUND(SUM(H18:H22),2)</f>
        <v>0</v>
      </c>
    </row>
    <row r="24" spans="1:8" x14ac:dyDescent="0.25">
      <c r="A24" s="87" t="s">
        <v>280</v>
      </c>
      <c r="B24" s="87"/>
      <c r="C24" s="87"/>
      <c r="D24" s="47">
        <f>ROUND(D23*6%,2)</f>
        <v>0</v>
      </c>
      <c r="E24" s="48"/>
      <c r="F24" s="48"/>
      <c r="G24" s="48"/>
      <c r="H24" s="48"/>
    </row>
    <row r="25" spans="1:8" x14ac:dyDescent="0.25">
      <c r="A25" s="88" t="s">
        <v>113</v>
      </c>
      <c r="B25" s="88"/>
      <c r="C25" s="88"/>
      <c r="D25" s="49"/>
      <c r="E25" s="48"/>
      <c r="F25" s="48"/>
      <c r="G25" s="48"/>
      <c r="H25" s="48"/>
    </row>
    <row r="26" spans="1:8" x14ac:dyDescent="0.25">
      <c r="A26" s="87" t="s">
        <v>281</v>
      </c>
      <c r="B26" s="87"/>
      <c r="C26" s="87"/>
      <c r="D26" s="47">
        <f>ROUND(D23*6%,2)</f>
        <v>0</v>
      </c>
      <c r="E26" s="48"/>
      <c r="F26" s="48"/>
      <c r="G26" s="48"/>
      <c r="H26" s="48"/>
    </row>
    <row r="27" spans="1:8" x14ac:dyDescent="0.25">
      <c r="A27" s="87" t="s">
        <v>115</v>
      </c>
      <c r="B27" s="87"/>
      <c r="C27" s="87"/>
      <c r="D27" s="47">
        <f>ROUND(E23*23.59%,2)</f>
        <v>0</v>
      </c>
      <c r="E27" s="48"/>
      <c r="F27" s="48"/>
      <c r="G27" s="48"/>
      <c r="H27" s="48"/>
    </row>
    <row r="28" spans="1:8" x14ac:dyDescent="0.25">
      <c r="A28" s="89" t="s">
        <v>116</v>
      </c>
      <c r="B28" s="89"/>
      <c r="C28" s="89"/>
      <c r="D28" s="47">
        <f>ROUND(SUM(D23:D27),2)</f>
        <v>0</v>
      </c>
      <c r="E28" s="48"/>
      <c r="F28" s="48"/>
      <c r="G28" s="48"/>
      <c r="H28" s="48"/>
    </row>
    <row r="29" spans="1:8" x14ac:dyDescent="0.25">
      <c r="A29" s="50"/>
      <c r="B29" s="50"/>
      <c r="C29" s="50"/>
      <c r="D29" s="50"/>
      <c r="E29" s="50"/>
      <c r="F29" s="50"/>
      <c r="G29" s="50"/>
      <c r="H29" s="50"/>
    </row>
    <row r="30" spans="1:8" x14ac:dyDescent="0.25">
      <c r="A30" s="32" t="s">
        <v>62</v>
      </c>
      <c r="B30" s="2"/>
      <c r="C30" s="33"/>
      <c r="D30" s="34"/>
      <c r="E30" s="34"/>
      <c r="F30" s="34"/>
      <c r="G30" s="85"/>
      <c r="H30" s="85"/>
    </row>
    <row r="31" spans="1:8" ht="18.75" x14ac:dyDescent="0.25">
      <c r="A31" s="32"/>
      <c r="B31" s="32"/>
      <c r="C31" s="86" t="s">
        <v>64</v>
      </c>
      <c r="D31" s="86"/>
      <c r="E31" s="86"/>
      <c r="F31" s="86"/>
      <c r="G31" s="86"/>
      <c r="H31" s="86"/>
    </row>
    <row r="32" spans="1:8" x14ac:dyDescent="0.25">
      <c r="A32" s="32"/>
      <c r="B32" s="2"/>
      <c r="C32" s="80"/>
      <c r="D32" s="62"/>
      <c r="E32" s="62"/>
      <c r="F32" s="62"/>
      <c r="G32" s="62"/>
      <c r="H32" s="62"/>
    </row>
    <row r="33" spans="1:8" x14ac:dyDescent="0.25">
      <c r="C33" s="79"/>
      <c r="D33" s="79"/>
      <c r="E33" s="79"/>
      <c r="F33" s="79"/>
      <c r="G33" s="79"/>
      <c r="H33" s="79"/>
    </row>
    <row r="34" spans="1:8" x14ac:dyDescent="0.25">
      <c r="A34" s="32"/>
      <c r="B34" s="2"/>
      <c r="C34" s="77"/>
      <c r="D34" s="62"/>
      <c r="E34" s="62"/>
      <c r="F34" s="62"/>
      <c r="G34" s="93"/>
      <c r="H34" s="93"/>
    </row>
    <row r="35" spans="1:8" ht="18.75" x14ac:dyDescent="0.25">
      <c r="A35" s="32"/>
      <c r="B35" s="32"/>
      <c r="C35" s="94"/>
      <c r="D35" s="94"/>
      <c r="E35" s="94"/>
      <c r="F35" s="94"/>
      <c r="G35" s="94"/>
      <c r="H35" s="94"/>
    </row>
    <row r="36" spans="1:8" x14ac:dyDescent="0.25">
      <c r="A36" s="32"/>
      <c r="B36" s="2"/>
      <c r="C36" s="80"/>
      <c r="D36" s="79"/>
      <c r="E36" s="79"/>
      <c r="F36" s="79"/>
      <c r="G36" s="79"/>
      <c r="H36" s="79"/>
    </row>
    <row r="47" spans="1:8" ht="15.75" x14ac:dyDescent="0.25">
      <c r="A47" s="95" t="s">
        <v>100</v>
      </c>
      <c r="B47" s="95"/>
      <c r="C47" s="95"/>
      <c r="D47" s="95"/>
      <c r="E47" s="95"/>
      <c r="F47" s="95"/>
      <c r="G47" s="95"/>
      <c r="H47" s="95"/>
    </row>
    <row r="48" spans="1:8" x14ac:dyDescent="0.25">
      <c r="A48" s="2"/>
      <c r="B48" s="2"/>
      <c r="C48" s="2"/>
      <c r="D48" s="2"/>
      <c r="E48" s="2"/>
      <c r="F48" s="2"/>
      <c r="G48" s="2"/>
      <c r="H48" s="2"/>
    </row>
    <row r="49" spans="1:8" x14ac:dyDescent="0.25">
      <c r="A49" s="96" t="s">
        <v>163</v>
      </c>
      <c r="B49" s="96"/>
      <c r="C49" s="96"/>
      <c r="D49" s="96"/>
      <c r="E49" s="96"/>
      <c r="F49" s="96"/>
      <c r="G49" s="96"/>
      <c r="H49" s="96"/>
    </row>
    <row r="50" spans="1:8" ht="18.75" x14ac:dyDescent="0.25">
      <c r="A50" s="86" t="s">
        <v>2</v>
      </c>
      <c r="B50" s="86"/>
      <c r="C50" s="86"/>
      <c r="D50" s="86"/>
      <c r="E50" s="86"/>
      <c r="F50" s="86"/>
      <c r="G50" s="86"/>
      <c r="H50" s="86"/>
    </row>
    <row r="51" spans="1:8" ht="18.75" x14ac:dyDescent="0.25">
      <c r="A51" s="2" t="s">
        <v>71</v>
      </c>
      <c r="B51" s="2"/>
      <c r="C51" s="2"/>
      <c r="D51" s="2"/>
      <c r="E51" s="37"/>
      <c r="F51" s="38"/>
      <c r="G51" s="38"/>
      <c r="H51" s="38"/>
    </row>
    <row r="52" spans="1:8" ht="18.75" x14ac:dyDescent="0.25">
      <c r="A52" s="2" t="s">
        <v>70</v>
      </c>
      <c r="B52" s="2"/>
      <c r="C52" s="2"/>
      <c r="D52" s="2"/>
      <c r="E52" s="37"/>
      <c r="F52" s="38"/>
      <c r="G52" s="38"/>
      <c r="H52" s="38"/>
    </row>
    <row r="53" spans="1:8" ht="18.75" x14ac:dyDescent="0.25">
      <c r="A53" s="2" t="s">
        <v>69</v>
      </c>
      <c r="B53" s="2"/>
      <c r="C53" s="2"/>
      <c r="D53" s="2"/>
      <c r="E53" s="37"/>
      <c r="F53" s="38"/>
      <c r="G53" s="38"/>
      <c r="H53" s="38"/>
    </row>
    <row r="54" spans="1:8" x14ac:dyDescent="0.25">
      <c r="A54" s="2" t="s">
        <v>3</v>
      </c>
      <c r="B54" s="2"/>
      <c r="C54" s="2"/>
      <c r="D54" s="2"/>
      <c r="E54" s="2"/>
      <c r="F54" s="2"/>
      <c r="G54" s="2"/>
      <c r="H54" s="2"/>
    </row>
    <row r="55" spans="1:8" x14ac:dyDescent="0.25">
      <c r="A55" s="2"/>
      <c r="B55" s="2"/>
      <c r="C55" s="2"/>
      <c r="D55" s="2"/>
      <c r="E55" s="2"/>
      <c r="F55" s="2"/>
      <c r="G55" s="2"/>
      <c r="H55" s="2"/>
    </row>
    <row r="56" spans="1:8" x14ac:dyDescent="0.25">
      <c r="A56" s="2"/>
      <c r="B56" s="2"/>
      <c r="C56" s="2" t="s">
        <v>101</v>
      </c>
      <c r="D56" s="39">
        <f>D75</f>
        <v>0</v>
      </c>
      <c r="E56" s="2"/>
      <c r="F56" s="2"/>
      <c r="G56" s="2"/>
      <c r="H56" s="2"/>
    </row>
    <row r="57" spans="1:8" x14ac:dyDescent="0.25">
      <c r="A57" s="2"/>
      <c r="B57" s="2"/>
      <c r="C57" s="2" t="s">
        <v>102</v>
      </c>
      <c r="D57" s="39">
        <f>H70</f>
        <v>0</v>
      </c>
      <c r="E57" s="2"/>
      <c r="F57" s="2"/>
      <c r="G57" s="2"/>
      <c r="H57" s="2"/>
    </row>
    <row r="58" spans="1:8" x14ac:dyDescent="0.25">
      <c r="A58" s="2"/>
      <c r="B58" s="2"/>
      <c r="C58" s="2"/>
      <c r="D58" s="39"/>
      <c r="E58" s="2"/>
      <c r="F58" s="2"/>
      <c r="G58" s="2"/>
      <c r="H58" s="2"/>
    </row>
    <row r="59" spans="1:8" x14ac:dyDescent="0.25">
      <c r="A59" s="2"/>
      <c r="B59" s="2"/>
      <c r="C59" s="2"/>
      <c r="D59" s="2" t="s">
        <v>67</v>
      </c>
      <c r="E59" s="2"/>
      <c r="F59" s="2"/>
      <c r="G59" s="2"/>
      <c r="H59" s="2"/>
    </row>
    <row r="60" spans="1:8" x14ac:dyDescent="0.25">
      <c r="A60" s="2"/>
      <c r="B60" s="2"/>
      <c r="C60" s="2"/>
      <c r="D60" s="2"/>
      <c r="E60" s="2"/>
      <c r="F60" s="2"/>
      <c r="G60" s="2"/>
      <c r="H60" s="2"/>
    </row>
    <row r="61" spans="1:8" x14ac:dyDescent="0.25">
      <c r="A61" s="5"/>
      <c r="B61" s="5"/>
      <c r="C61" s="5"/>
      <c r="D61" s="5"/>
      <c r="E61" s="90" t="s">
        <v>103</v>
      </c>
      <c r="F61" s="91"/>
      <c r="G61" s="92"/>
      <c r="H61" s="5"/>
    </row>
    <row r="62" spans="1:8" ht="48" x14ac:dyDescent="0.25">
      <c r="A62" s="6" t="s">
        <v>8</v>
      </c>
      <c r="B62" s="40" t="s">
        <v>104</v>
      </c>
      <c r="C62" s="41" t="s">
        <v>105</v>
      </c>
      <c r="D62" s="41" t="s">
        <v>106</v>
      </c>
      <c r="E62" s="12" t="s">
        <v>107</v>
      </c>
      <c r="F62" s="20" t="s">
        <v>108</v>
      </c>
      <c r="G62" s="42" t="s">
        <v>109</v>
      </c>
      <c r="H62" s="43" t="s">
        <v>110</v>
      </c>
    </row>
    <row r="63" spans="1:8" x14ac:dyDescent="0.25">
      <c r="A63" s="9" t="s">
        <v>24</v>
      </c>
      <c r="B63" s="9" t="s">
        <v>25</v>
      </c>
      <c r="C63" s="9" t="s">
        <v>26</v>
      </c>
      <c r="D63" s="9" t="s">
        <v>27</v>
      </c>
      <c r="E63" s="9" t="s">
        <v>28</v>
      </c>
      <c r="F63" s="9" t="s">
        <v>29</v>
      </c>
      <c r="G63" s="9" t="s">
        <v>30</v>
      </c>
      <c r="H63" s="9" t="s">
        <v>31</v>
      </c>
    </row>
    <row r="64" spans="1:8" ht="24" x14ac:dyDescent="0.25">
      <c r="A64" s="44">
        <v>1</v>
      </c>
      <c r="B64" s="44">
        <v>6</v>
      </c>
      <c r="C64" s="45" t="str">
        <f>'6 EL'!C17</f>
        <v>Elektroapgādes tīklu izbūve un rekonstrukcija</v>
      </c>
      <c r="D64" s="46">
        <f>ROUND(E64+F64+G64,2)</f>
        <v>0</v>
      </c>
      <c r="E64" s="46">
        <f>'6 EL'!M47</f>
        <v>0</v>
      </c>
      <c r="F64" s="46">
        <f>'6 EL'!N47</f>
        <v>0</v>
      </c>
      <c r="G64" s="46">
        <f>'6 EL'!O47</f>
        <v>0</v>
      </c>
      <c r="H64" s="46">
        <f>'6 EL'!L45</f>
        <v>0</v>
      </c>
    </row>
    <row r="65" spans="1:8" x14ac:dyDescent="0.25">
      <c r="A65" s="44">
        <v>2</v>
      </c>
      <c r="B65" s="44">
        <v>7</v>
      </c>
      <c r="C65" s="45" t="str">
        <f>'7 Ū1'!C17</f>
        <v>Ūdensvads Ū1</v>
      </c>
      <c r="D65" s="46">
        <f>ROUND(E65+F65+G65,2)</f>
        <v>0</v>
      </c>
      <c r="E65" s="46">
        <f>'7 Ū1'!M44</f>
        <v>0</v>
      </c>
      <c r="F65" s="46">
        <f>'7 Ū1'!N44</f>
        <v>0</v>
      </c>
      <c r="G65" s="46">
        <f>'7 Ū1'!O44</f>
        <v>0</v>
      </c>
      <c r="H65" s="46">
        <f>'7 Ū1'!L42</f>
        <v>0</v>
      </c>
    </row>
    <row r="66" spans="1:8" ht="24" x14ac:dyDescent="0.25">
      <c r="A66" s="44">
        <v>3</v>
      </c>
      <c r="B66" s="44">
        <v>8</v>
      </c>
      <c r="C66" s="45" t="str">
        <f>'8 Ū - S3;S4'!C17</f>
        <v>Karstais un cirkulācijas ūdensvads S3; S4</v>
      </c>
      <c r="D66" s="46">
        <f>ROUND(E66+F66+G66,2)</f>
        <v>0</v>
      </c>
      <c r="E66" s="46">
        <f>'8 Ū - S3;S4'!M30</f>
        <v>0</v>
      </c>
      <c r="F66" s="46">
        <f>'8 Ū - S3;S4'!N30</f>
        <v>0</v>
      </c>
      <c r="G66" s="46">
        <f>'8 Ū - S3;S4'!O30</f>
        <v>0</v>
      </c>
      <c r="H66" s="46">
        <f>'8 Ū - S3;S4'!L28</f>
        <v>0</v>
      </c>
    </row>
    <row r="67" spans="1:8" x14ac:dyDescent="0.25">
      <c r="A67" s="44">
        <v>4</v>
      </c>
      <c r="B67" s="44">
        <v>9</v>
      </c>
      <c r="C67" s="45" t="str">
        <f>'9 K1'!C17</f>
        <v>Kanalizācija K1</v>
      </c>
      <c r="D67" s="46">
        <f t="shared" ref="D67:D69" si="0">ROUND(E67+F67+G67,2)</f>
        <v>0</v>
      </c>
      <c r="E67" s="46">
        <f>'9 K1'!M48</f>
        <v>0</v>
      </c>
      <c r="F67" s="46">
        <f>'9 K1'!N48</f>
        <v>0</v>
      </c>
      <c r="G67" s="46">
        <f>'9 K1'!O48</f>
        <v>0</v>
      </c>
      <c r="H67" s="46">
        <f>'9 K1'!L46</f>
        <v>0</v>
      </c>
    </row>
    <row r="68" spans="1:8" x14ac:dyDescent="0.25">
      <c r="A68" s="44">
        <v>5</v>
      </c>
      <c r="B68" s="44">
        <v>10</v>
      </c>
      <c r="C68" s="45" t="str">
        <f>'10 ventilācija'!C17</f>
        <v>Ventilācija</v>
      </c>
      <c r="D68" s="46">
        <f t="shared" ref="D68" si="1">ROUND(E68+F68+G68,2)</f>
        <v>0</v>
      </c>
      <c r="E68" s="46">
        <f>'10 ventilācija'!M51</f>
        <v>0</v>
      </c>
      <c r="F68" s="46">
        <f>'10 ventilācija'!N51</f>
        <v>0</v>
      </c>
      <c r="G68" s="46">
        <f>'10 ventilācija'!O51</f>
        <v>0</v>
      </c>
      <c r="H68" s="46">
        <f>'10 ventilācija'!L49</f>
        <v>0</v>
      </c>
    </row>
    <row r="69" spans="1:8" x14ac:dyDescent="0.25">
      <c r="A69" s="44">
        <v>6</v>
      </c>
      <c r="B69" s="44">
        <v>11</v>
      </c>
      <c r="C69" s="45" t="str">
        <f>'11 apkure'!C17</f>
        <v>Apkure</v>
      </c>
      <c r="D69" s="46">
        <f t="shared" si="0"/>
        <v>0</v>
      </c>
      <c r="E69" s="46">
        <f>'11 apkure'!M24</f>
        <v>0</v>
      </c>
      <c r="F69" s="46">
        <f>'11 apkure'!N24</f>
        <v>0</v>
      </c>
      <c r="G69" s="46">
        <f>'11 apkure'!O24</f>
        <v>0</v>
      </c>
      <c r="H69" s="46">
        <f>'11 apkure'!L22</f>
        <v>0</v>
      </c>
    </row>
    <row r="70" spans="1:8" x14ac:dyDescent="0.25">
      <c r="A70" s="87" t="s">
        <v>58</v>
      </c>
      <c r="B70" s="87"/>
      <c r="C70" s="87"/>
      <c r="D70" s="47">
        <f>ROUND(SUM(D64:D69),2)</f>
        <v>0</v>
      </c>
      <c r="E70" s="47">
        <f>ROUND(SUM(E64:E69),2)</f>
        <v>0</v>
      </c>
      <c r="F70" s="47">
        <f>ROUND(SUM(F64:F69),2)</f>
        <v>0</v>
      </c>
      <c r="G70" s="47">
        <f>ROUND(SUM(G64:G69),2)</f>
        <v>0</v>
      </c>
      <c r="H70" s="47">
        <f>ROUND(SUM(H64:H69),2)</f>
        <v>0</v>
      </c>
    </row>
    <row r="71" spans="1:8" x14ac:dyDescent="0.25">
      <c r="A71" s="87" t="s">
        <v>112</v>
      </c>
      <c r="B71" s="87"/>
      <c r="C71" s="87"/>
      <c r="D71" s="47">
        <f>ROUND(D70*6%,2)</f>
        <v>0</v>
      </c>
      <c r="E71" s="48"/>
      <c r="F71" s="48"/>
      <c r="G71" s="48"/>
      <c r="H71" s="48"/>
    </row>
    <row r="72" spans="1:8" x14ac:dyDescent="0.25">
      <c r="A72" s="88" t="s">
        <v>113</v>
      </c>
      <c r="B72" s="88"/>
      <c r="C72" s="88"/>
      <c r="D72" s="49"/>
      <c r="E72" s="48"/>
      <c r="F72" s="48"/>
      <c r="G72" s="48"/>
      <c r="H72" s="48"/>
    </row>
    <row r="73" spans="1:8" x14ac:dyDescent="0.25">
      <c r="A73" s="87" t="s">
        <v>114</v>
      </c>
      <c r="B73" s="87"/>
      <c r="C73" s="87"/>
      <c r="D73" s="47">
        <f>ROUND(D70*6%,2)</f>
        <v>0</v>
      </c>
      <c r="E73" s="48"/>
      <c r="F73" s="48"/>
      <c r="G73" s="48"/>
      <c r="H73" s="48"/>
    </row>
    <row r="74" spans="1:8" x14ac:dyDescent="0.25">
      <c r="A74" s="87" t="s">
        <v>115</v>
      </c>
      <c r="B74" s="87"/>
      <c r="C74" s="87"/>
      <c r="D74" s="47">
        <f>ROUND(E70*23.59%,2)</f>
        <v>0</v>
      </c>
      <c r="E74" s="48"/>
      <c r="F74" s="48"/>
      <c r="G74" s="48"/>
      <c r="H74" s="48"/>
    </row>
    <row r="75" spans="1:8" x14ac:dyDescent="0.25">
      <c r="A75" s="89" t="s">
        <v>116</v>
      </c>
      <c r="B75" s="89"/>
      <c r="C75" s="89"/>
      <c r="D75" s="47">
        <f>ROUND(SUM(D70:D74),2)</f>
        <v>0</v>
      </c>
      <c r="E75" s="48"/>
      <c r="F75" s="48"/>
      <c r="G75" s="48"/>
      <c r="H75" s="48"/>
    </row>
    <row r="76" spans="1:8" x14ac:dyDescent="0.25">
      <c r="A76" s="50"/>
      <c r="B76" s="50"/>
      <c r="C76" s="50"/>
      <c r="D76" s="50"/>
      <c r="E76" s="50"/>
      <c r="F76" s="50"/>
      <c r="G76" s="50"/>
      <c r="H76" s="50"/>
    </row>
    <row r="77" spans="1:8" x14ac:dyDescent="0.25">
      <c r="A77" s="32" t="s">
        <v>62</v>
      </c>
      <c r="B77" s="2"/>
      <c r="C77" s="33" t="s">
        <v>63</v>
      </c>
      <c r="D77" s="34"/>
      <c r="E77" s="34"/>
      <c r="F77" s="34"/>
      <c r="G77" s="85" t="s">
        <v>68</v>
      </c>
      <c r="H77" s="85"/>
    </row>
    <row r="78" spans="1:8" ht="18.75" x14ac:dyDescent="0.25">
      <c r="A78" s="32"/>
      <c r="B78" s="32"/>
      <c r="C78" s="86" t="s">
        <v>64</v>
      </c>
      <c r="D78" s="86"/>
      <c r="E78" s="86"/>
      <c r="F78" s="86"/>
      <c r="G78" s="86"/>
      <c r="H78" s="86"/>
    </row>
    <row r="79" spans="1:8" x14ac:dyDescent="0.25">
      <c r="A79" s="32" t="s">
        <v>117</v>
      </c>
      <c r="B79" s="2"/>
      <c r="C79" s="35"/>
      <c r="D79" s="2"/>
      <c r="E79" s="2"/>
      <c r="F79" s="2"/>
      <c r="G79" s="2"/>
      <c r="H79" s="2"/>
    </row>
    <row r="81" spans="1:8" x14ac:dyDescent="0.25">
      <c r="A81" s="32" t="s">
        <v>65</v>
      </c>
      <c r="B81" s="2"/>
      <c r="C81" s="33" t="s">
        <v>66</v>
      </c>
      <c r="D81" s="34"/>
      <c r="E81" s="34"/>
      <c r="F81" s="34"/>
      <c r="G81" s="85" t="s">
        <v>68</v>
      </c>
      <c r="H81" s="85"/>
    </row>
    <row r="82" spans="1:8" ht="18.75" x14ac:dyDescent="0.25">
      <c r="A82" s="32"/>
      <c r="B82" s="32"/>
      <c r="C82" s="86" t="s">
        <v>64</v>
      </c>
      <c r="D82" s="86"/>
      <c r="E82" s="86"/>
      <c r="F82" s="86"/>
      <c r="G82" s="86"/>
      <c r="H82" s="86"/>
    </row>
    <row r="83" spans="1:8" x14ac:dyDescent="0.25">
      <c r="A83" s="32" t="s">
        <v>118</v>
      </c>
      <c r="B83" s="2"/>
      <c r="C83" s="35"/>
    </row>
  </sheetData>
  <mergeCells count="28">
    <mergeCell ref="A24:C24"/>
    <mergeCell ref="A1:H1"/>
    <mergeCell ref="A3:H3"/>
    <mergeCell ref="A4:H4"/>
    <mergeCell ref="E15:G15"/>
    <mergeCell ref="A23:C23"/>
    <mergeCell ref="E61:G61"/>
    <mergeCell ref="A25:C25"/>
    <mergeCell ref="A26:C26"/>
    <mergeCell ref="A27:C27"/>
    <mergeCell ref="A28:C28"/>
    <mergeCell ref="G30:H30"/>
    <mergeCell ref="C31:H31"/>
    <mergeCell ref="G34:H34"/>
    <mergeCell ref="C35:H35"/>
    <mergeCell ref="A47:H47"/>
    <mergeCell ref="A49:H49"/>
    <mergeCell ref="A50:H50"/>
    <mergeCell ref="G77:H77"/>
    <mergeCell ref="C78:H78"/>
    <mergeCell ref="G81:H81"/>
    <mergeCell ref="C82:H82"/>
    <mergeCell ref="A70:C70"/>
    <mergeCell ref="A71:C71"/>
    <mergeCell ref="A72:C72"/>
    <mergeCell ref="A73:C73"/>
    <mergeCell ref="A74:C74"/>
    <mergeCell ref="A75:C7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28" zoomScaleNormal="100" workbookViewId="0">
      <selection activeCell="C43" sqref="C43"/>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0</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40</v>
      </c>
      <c r="D17" s="9"/>
      <c r="E17" s="9"/>
      <c r="F17" s="9"/>
      <c r="G17" s="9"/>
      <c r="H17" s="9"/>
      <c r="I17" s="9"/>
      <c r="J17" s="9"/>
      <c r="K17" s="9"/>
      <c r="L17" s="9"/>
      <c r="M17" s="9"/>
      <c r="N17" s="9"/>
      <c r="O17" s="9"/>
      <c r="P17" s="10"/>
    </row>
    <row r="18" spans="1:16" x14ac:dyDescent="0.25">
      <c r="A18" s="9"/>
      <c r="B18" s="9"/>
      <c r="C18" s="11" t="s">
        <v>41</v>
      </c>
      <c r="D18" s="9" t="s">
        <v>42</v>
      </c>
      <c r="E18" s="9">
        <v>3</v>
      </c>
      <c r="F18" s="9"/>
      <c r="G18" s="9"/>
      <c r="H18" s="9"/>
      <c r="I18" s="9"/>
      <c r="J18" s="9"/>
      <c r="K18" s="9"/>
      <c r="L18" s="9"/>
      <c r="M18" s="9"/>
      <c r="N18" s="9"/>
      <c r="O18" s="9"/>
      <c r="P18" s="10"/>
    </row>
    <row r="19" spans="1:16" ht="25.5" x14ac:dyDescent="0.25">
      <c r="A19" s="12">
        <v>1</v>
      </c>
      <c r="B19" s="12" t="s">
        <v>43</v>
      </c>
      <c r="C19" s="13" t="s">
        <v>44</v>
      </c>
      <c r="D19" s="14" t="s">
        <v>45</v>
      </c>
      <c r="E19" s="15">
        <v>82</v>
      </c>
      <c r="F19" s="16"/>
      <c r="G19" s="17"/>
      <c r="H19" s="17"/>
      <c r="I19" s="18"/>
      <c r="J19" s="17"/>
      <c r="K19" s="16"/>
      <c r="L19" s="17"/>
      <c r="M19" s="17"/>
      <c r="N19" s="17"/>
      <c r="O19" s="17"/>
      <c r="P19" s="17"/>
    </row>
    <row r="20" spans="1:16" ht="25.5" x14ac:dyDescent="0.25">
      <c r="A20" s="12">
        <v>2</v>
      </c>
      <c r="B20" s="12" t="s">
        <v>43</v>
      </c>
      <c r="C20" s="13" t="s">
        <v>46</v>
      </c>
      <c r="D20" s="14" t="s">
        <v>47</v>
      </c>
      <c r="E20" s="16">
        <v>1</v>
      </c>
      <c r="F20" s="16"/>
      <c r="G20" s="17"/>
      <c r="H20" s="17"/>
      <c r="I20" s="18"/>
      <c r="J20" s="17"/>
      <c r="K20" s="16"/>
      <c r="L20" s="17"/>
      <c r="M20" s="17"/>
      <c r="N20" s="17"/>
      <c r="O20" s="17"/>
      <c r="P20" s="17"/>
    </row>
    <row r="21" spans="1:16" ht="25.5" x14ac:dyDescent="0.25">
      <c r="A21" s="12">
        <v>3</v>
      </c>
      <c r="B21" s="12" t="s">
        <v>43</v>
      </c>
      <c r="C21" s="13" t="s">
        <v>49</v>
      </c>
      <c r="D21" s="14" t="s">
        <v>48</v>
      </c>
      <c r="E21" s="16">
        <v>18.600000000000001</v>
      </c>
      <c r="F21" s="16"/>
      <c r="G21" s="17"/>
      <c r="H21" s="17"/>
      <c r="I21" s="18"/>
      <c r="J21" s="17"/>
      <c r="K21" s="16"/>
      <c r="L21" s="17"/>
      <c r="M21" s="17"/>
      <c r="N21" s="17"/>
      <c r="O21" s="17"/>
      <c r="P21" s="17"/>
    </row>
    <row r="22" spans="1:16" x14ac:dyDescent="0.25">
      <c r="A22" s="12">
        <v>4</v>
      </c>
      <c r="B22" s="12" t="s">
        <v>43</v>
      </c>
      <c r="C22" s="13" t="s">
        <v>50</v>
      </c>
      <c r="D22" s="14" t="s">
        <v>51</v>
      </c>
      <c r="E22" s="16">
        <v>1</v>
      </c>
      <c r="F22" s="16"/>
      <c r="G22" s="17"/>
      <c r="H22" s="17"/>
      <c r="I22" s="18"/>
      <c r="J22" s="17"/>
      <c r="K22" s="16"/>
      <c r="L22" s="17"/>
      <c r="M22" s="17"/>
      <c r="N22" s="17"/>
      <c r="O22" s="17"/>
      <c r="P22" s="17"/>
    </row>
    <row r="23" spans="1:16" ht="89.25" x14ac:dyDescent="0.25">
      <c r="A23" s="12">
        <v>5</v>
      </c>
      <c r="B23" s="12" t="s">
        <v>43</v>
      </c>
      <c r="C23" s="13" t="s">
        <v>75</v>
      </c>
      <c r="D23" s="14" t="s">
        <v>51</v>
      </c>
      <c r="E23" s="16">
        <v>1</v>
      </c>
      <c r="F23" s="16"/>
      <c r="G23" s="17"/>
      <c r="H23" s="17"/>
      <c r="I23" s="18"/>
      <c r="J23" s="17"/>
      <c r="K23" s="16"/>
      <c r="L23" s="17"/>
      <c r="M23" s="17"/>
      <c r="N23" s="17"/>
      <c r="O23" s="17"/>
      <c r="P23" s="17"/>
    </row>
    <row r="24" spans="1:16" ht="25.5" x14ac:dyDescent="0.25">
      <c r="A24" s="12">
        <v>6</v>
      </c>
      <c r="B24" s="12" t="s">
        <v>43</v>
      </c>
      <c r="C24" s="13" t="s">
        <v>53</v>
      </c>
      <c r="D24" s="14" t="s">
        <v>52</v>
      </c>
      <c r="E24" s="16">
        <v>1</v>
      </c>
      <c r="F24" s="16"/>
      <c r="G24" s="17"/>
      <c r="H24" s="17"/>
      <c r="I24" s="18"/>
      <c r="J24" s="17"/>
      <c r="K24" s="16"/>
      <c r="L24" s="17"/>
      <c r="M24" s="17"/>
      <c r="N24" s="17"/>
      <c r="O24" s="17"/>
      <c r="P24" s="17"/>
    </row>
    <row r="25" spans="1:16" ht="25.5" x14ac:dyDescent="0.25">
      <c r="A25" s="12">
        <v>7</v>
      </c>
      <c r="B25" s="12" t="s">
        <v>43</v>
      </c>
      <c r="C25" s="13" t="s">
        <v>54</v>
      </c>
      <c r="D25" s="14" t="s">
        <v>52</v>
      </c>
      <c r="E25" s="16">
        <v>1</v>
      </c>
      <c r="F25" s="16"/>
      <c r="G25" s="17"/>
      <c r="H25" s="17"/>
      <c r="I25" s="18"/>
      <c r="J25" s="17"/>
      <c r="K25" s="16"/>
      <c r="L25" s="17"/>
      <c r="M25" s="17"/>
      <c r="N25" s="17"/>
      <c r="O25" s="17"/>
      <c r="P25" s="17"/>
    </row>
    <row r="26" spans="1:16" x14ac:dyDescent="0.25">
      <c r="A26" s="12">
        <v>8</v>
      </c>
      <c r="B26" s="12" t="s">
        <v>43</v>
      </c>
      <c r="C26" s="13" t="s">
        <v>72</v>
      </c>
      <c r="D26" s="14" t="s">
        <v>51</v>
      </c>
      <c r="E26" s="16">
        <v>1</v>
      </c>
      <c r="F26" s="16"/>
      <c r="G26" s="17"/>
      <c r="H26" s="17"/>
      <c r="I26" s="18"/>
      <c r="J26" s="17"/>
      <c r="K26" s="16"/>
      <c r="L26" s="17"/>
      <c r="M26" s="17"/>
      <c r="N26" s="17"/>
      <c r="O26" s="17"/>
      <c r="P26" s="17"/>
    </row>
    <row r="27" spans="1:16" ht="25.5" x14ac:dyDescent="0.25">
      <c r="A27" s="12">
        <v>9</v>
      </c>
      <c r="B27" s="12" t="s">
        <v>43</v>
      </c>
      <c r="C27" s="13" t="s">
        <v>55</v>
      </c>
      <c r="D27" s="14" t="s">
        <v>51</v>
      </c>
      <c r="E27" s="16">
        <v>1</v>
      </c>
      <c r="F27" s="16"/>
      <c r="G27" s="17"/>
      <c r="H27" s="17"/>
      <c r="I27" s="18"/>
      <c r="J27" s="17"/>
      <c r="K27" s="16"/>
      <c r="L27" s="17"/>
      <c r="M27" s="17"/>
      <c r="N27" s="17"/>
      <c r="O27" s="17"/>
      <c r="P27" s="17"/>
    </row>
    <row r="28" spans="1:16" ht="102" x14ac:dyDescent="0.25">
      <c r="A28" s="12">
        <v>10</v>
      </c>
      <c r="B28" s="12" t="s">
        <v>43</v>
      </c>
      <c r="C28" s="13" t="s">
        <v>76</v>
      </c>
      <c r="D28" s="14" t="s">
        <v>51</v>
      </c>
      <c r="E28" s="16">
        <v>1</v>
      </c>
      <c r="F28" s="16"/>
      <c r="G28" s="17"/>
      <c r="H28" s="17"/>
      <c r="I28" s="18"/>
      <c r="J28" s="17"/>
      <c r="K28" s="16"/>
      <c r="L28" s="17"/>
      <c r="M28" s="17"/>
      <c r="N28" s="17"/>
      <c r="O28" s="17"/>
      <c r="P28" s="17"/>
    </row>
    <row r="29" spans="1:16" ht="25.5" x14ac:dyDescent="0.25">
      <c r="A29" s="12">
        <v>11</v>
      </c>
      <c r="B29" s="12" t="s">
        <v>43</v>
      </c>
      <c r="C29" s="19" t="s">
        <v>56</v>
      </c>
      <c r="D29" s="20" t="s">
        <v>57</v>
      </c>
      <c r="E29" s="18">
        <v>150</v>
      </c>
      <c r="F29" s="16"/>
      <c r="G29" s="17"/>
      <c r="H29" s="17"/>
      <c r="I29" s="18"/>
      <c r="J29" s="18"/>
      <c r="K29" s="16"/>
      <c r="L29" s="17"/>
      <c r="M29" s="17"/>
      <c r="N29" s="17"/>
      <c r="O29" s="17"/>
      <c r="P29" s="17"/>
    </row>
    <row r="30" spans="1:16" ht="39.75" x14ac:dyDescent="0.25">
      <c r="A30" s="12">
        <v>12</v>
      </c>
      <c r="B30" s="12" t="s">
        <v>43</v>
      </c>
      <c r="C30" s="19" t="s">
        <v>77</v>
      </c>
      <c r="D30" s="14" t="s">
        <v>144</v>
      </c>
      <c r="E30" s="16">
        <v>6</v>
      </c>
      <c r="F30" s="16"/>
      <c r="G30" s="17"/>
      <c r="H30" s="17"/>
      <c r="I30" s="18"/>
      <c r="J30" s="17"/>
      <c r="K30" s="16"/>
      <c r="L30" s="17"/>
      <c r="M30" s="17"/>
      <c r="N30" s="17"/>
      <c r="O30" s="17"/>
      <c r="P30" s="17"/>
    </row>
    <row r="31" spans="1:16" x14ac:dyDescent="0.25">
      <c r="A31" s="12"/>
      <c r="B31" s="21"/>
      <c r="C31" s="22" t="s">
        <v>58</v>
      </c>
      <c r="D31" s="21"/>
      <c r="E31" s="21"/>
      <c r="F31" s="21"/>
      <c r="G31" s="21"/>
      <c r="H31" s="21"/>
      <c r="I31" s="21"/>
      <c r="J31" s="21"/>
      <c r="K31" s="21"/>
      <c r="L31" s="23">
        <f>ROUND(SUM(L19:L30),2)</f>
        <v>0</v>
      </c>
      <c r="M31" s="23">
        <f>ROUND(SUM(M19:M30),2)</f>
        <v>0</v>
      </c>
      <c r="N31" s="23">
        <f>ROUND(SUM(N19:N30),2)</f>
        <v>0</v>
      </c>
      <c r="O31" s="23">
        <f>ROUND(SUM(O19:O30),2)</f>
        <v>0</v>
      </c>
      <c r="P31" s="23">
        <f>ROUND(SUM(P19:P30),2)</f>
        <v>0</v>
      </c>
    </row>
    <row r="32" spans="1:16" x14ac:dyDescent="0.25">
      <c r="A32" s="12"/>
      <c r="B32" s="21"/>
      <c r="C32" s="22" t="s">
        <v>59</v>
      </c>
      <c r="D32" s="21"/>
      <c r="E32" s="21"/>
      <c r="F32" s="21"/>
      <c r="G32" s="21"/>
      <c r="H32" s="21"/>
      <c r="I32" s="21"/>
      <c r="J32" s="21"/>
      <c r="K32" s="21"/>
      <c r="L32" s="23">
        <f>ROUND(L31,2)</f>
        <v>0</v>
      </c>
      <c r="M32" s="23">
        <f t="shared" ref="M32:P32" si="0">ROUND(M31,2)</f>
        <v>0</v>
      </c>
      <c r="N32" s="23">
        <f t="shared" si="0"/>
        <v>0</v>
      </c>
      <c r="O32" s="23">
        <f t="shared" si="0"/>
        <v>0</v>
      </c>
      <c r="P32" s="23">
        <f t="shared" si="0"/>
        <v>0</v>
      </c>
    </row>
    <row r="33" spans="1:16" x14ac:dyDescent="0.25">
      <c r="A33" s="24"/>
      <c r="B33" s="2"/>
      <c r="C33" s="2"/>
      <c r="D33" s="25"/>
      <c r="E33" s="26" t="s">
        <v>283</v>
      </c>
      <c r="F33" s="97" t="s">
        <v>60</v>
      </c>
      <c r="G33" s="98"/>
      <c r="H33" s="98"/>
      <c r="I33" s="98"/>
      <c r="J33" s="98"/>
      <c r="K33" s="99"/>
      <c r="L33" s="27"/>
      <c r="M33" s="28"/>
      <c r="N33" s="16"/>
      <c r="O33" s="28"/>
      <c r="P33" s="29"/>
    </row>
    <row r="34" spans="1:16" x14ac:dyDescent="0.25">
      <c r="A34" s="24"/>
      <c r="B34" s="2"/>
      <c r="C34" s="2"/>
      <c r="D34" s="25"/>
      <c r="E34" s="25"/>
      <c r="F34" s="97" t="s">
        <v>61</v>
      </c>
      <c r="G34" s="98"/>
      <c r="H34" s="98"/>
      <c r="I34" s="98"/>
      <c r="J34" s="98"/>
      <c r="K34" s="99"/>
      <c r="L34" s="30"/>
      <c r="M34" s="31"/>
      <c r="N34" s="31"/>
      <c r="O34" s="31"/>
      <c r="P34" s="31"/>
    </row>
    <row r="36" spans="1:16" x14ac:dyDescent="0.25">
      <c r="A36" s="32" t="s">
        <v>62</v>
      </c>
      <c r="B36" s="2"/>
      <c r="C36" s="33"/>
      <c r="D36" s="34"/>
      <c r="E36" s="34"/>
      <c r="F36" s="34"/>
      <c r="G36" s="34"/>
      <c r="H36" s="34"/>
      <c r="I36" s="34"/>
      <c r="J36" s="34"/>
      <c r="K36" s="34"/>
      <c r="L36" s="34"/>
      <c r="M36" s="34"/>
      <c r="N36" s="34"/>
      <c r="O36" s="100"/>
      <c r="P36" s="100"/>
    </row>
    <row r="37" spans="1:16" x14ac:dyDescent="0.25">
      <c r="A37" s="24"/>
      <c r="B37" s="2"/>
      <c r="C37" s="101"/>
      <c r="D37" s="102"/>
      <c r="E37" s="102"/>
      <c r="F37" s="102"/>
      <c r="G37" s="102"/>
      <c r="H37" s="102"/>
      <c r="I37" s="102"/>
      <c r="J37" s="102"/>
      <c r="K37" s="102"/>
      <c r="L37" s="102"/>
      <c r="M37" s="102"/>
      <c r="N37" s="102"/>
      <c r="O37" s="102"/>
      <c r="P37" s="102"/>
    </row>
    <row r="38" spans="1:16" x14ac:dyDescent="0.25">
      <c r="A38" s="32"/>
      <c r="B38" s="2"/>
      <c r="C38" s="80"/>
      <c r="D38" s="79"/>
      <c r="E38" s="79"/>
      <c r="F38" s="79"/>
      <c r="G38" s="79"/>
      <c r="H38" s="79"/>
      <c r="I38" s="79"/>
      <c r="J38" s="79"/>
      <c r="K38" s="79"/>
      <c r="L38" s="79"/>
      <c r="M38" s="79"/>
      <c r="N38" s="79"/>
      <c r="O38" s="79"/>
      <c r="P38" s="79"/>
    </row>
    <row r="39" spans="1:16" x14ac:dyDescent="0.25">
      <c r="C39" s="79"/>
      <c r="D39" s="79"/>
      <c r="E39" s="79"/>
      <c r="F39" s="79"/>
      <c r="G39" s="79"/>
      <c r="H39" s="79"/>
      <c r="I39" s="79"/>
      <c r="J39" s="79"/>
      <c r="K39" s="79"/>
      <c r="L39" s="79"/>
      <c r="M39" s="79"/>
      <c r="N39" s="79"/>
      <c r="O39" s="79"/>
      <c r="P39" s="79"/>
    </row>
    <row r="40" spans="1:16" x14ac:dyDescent="0.25">
      <c r="A40" s="32"/>
      <c r="B40" s="2"/>
      <c r="C40" s="77"/>
      <c r="D40" s="62"/>
      <c r="E40" s="62"/>
      <c r="F40" s="62"/>
      <c r="G40" s="62"/>
      <c r="H40" s="62"/>
      <c r="I40" s="62"/>
      <c r="J40" s="62"/>
      <c r="K40" s="62"/>
      <c r="L40" s="62"/>
      <c r="M40" s="62"/>
      <c r="N40" s="62"/>
      <c r="O40" s="103"/>
      <c r="P40" s="103"/>
    </row>
    <row r="41" spans="1:16" x14ac:dyDescent="0.25">
      <c r="A41" s="24"/>
      <c r="B41" s="2"/>
      <c r="C41" s="104"/>
      <c r="D41" s="103"/>
      <c r="E41" s="103"/>
      <c r="F41" s="103"/>
      <c r="G41" s="103"/>
      <c r="H41" s="103"/>
      <c r="I41" s="103"/>
      <c r="J41" s="103"/>
      <c r="K41" s="103"/>
      <c r="L41" s="103"/>
      <c r="M41" s="103"/>
      <c r="N41" s="103"/>
      <c r="O41" s="103"/>
      <c r="P41" s="103"/>
    </row>
    <row r="42" spans="1:16" x14ac:dyDescent="0.25">
      <c r="A42" s="32"/>
      <c r="B42" s="2"/>
      <c r="C42" s="80"/>
      <c r="D42" s="62"/>
      <c r="E42" s="62"/>
      <c r="F42" s="62"/>
      <c r="G42" s="62"/>
      <c r="H42" s="62"/>
      <c r="I42" s="62"/>
      <c r="J42" s="62"/>
      <c r="K42" s="62"/>
      <c r="L42" s="62"/>
      <c r="M42" s="62"/>
      <c r="N42" s="62"/>
      <c r="O42" s="62"/>
      <c r="P42" s="62"/>
    </row>
    <row r="43" spans="1:16" x14ac:dyDescent="0.25">
      <c r="C43" s="79"/>
      <c r="D43" s="79"/>
      <c r="E43" s="79"/>
      <c r="F43" s="79"/>
      <c r="G43" s="79"/>
      <c r="H43" s="79"/>
      <c r="I43" s="79"/>
      <c r="J43" s="79"/>
      <c r="K43" s="79"/>
      <c r="L43" s="79"/>
      <c r="M43" s="79"/>
      <c r="N43" s="79"/>
      <c r="O43" s="79"/>
      <c r="P43" s="79"/>
    </row>
  </sheetData>
  <mergeCells count="11">
    <mergeCell ref="F33:K33"/>
    <mergeCell ref="A1:P1"/>
    <mergeCell ref="A3:P3"/>
    <mergeCell ref="A4:P4"/>
    <mergeCell ref="F14:K14"/>
    <mergeCell ref="L14:P14"/>
    <mergeCell ref="F34:K34"/>
    <mergeCell ref="O36:P36"/>
    <mergeCell ref="C37:P37"/>
    <mergeCell ref="O40:P40"/>
    <mergeCell ref="C41:P41"/>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31" zoomScaleNormal="100" workbookViewId="0">
      <selection activeCell="L60" sqref="L60"/>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73</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282</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20" x14ac:dyDescent="0.25">
      <c r="A17" s="9"/>
      <c r="B17" s="9"/>
      <c r="C17" s="71" t="s">
        <v>78</v>
      </c>
      <c r="D17" s="9"/>
      <c r="E17" s="9"/>
      <c r="F17" s="9"/>
      <c r="G17" s="9"/>
      <c r="H17" s="9"/>
      <c r="I17" s="9"/>
      <c r="J17" s="9"/>
      <c r="K17" s="9"/>
      <c r="L17" s="9"/>
      <c r="M17" s="9"/>
      <c r="N17" s="9"/>
      <c r="O17" s="9"/>
      <c r="P17" s="10"/>
    </row>
    <row r="18" spans="1:20" ht="92.25" x14ac:dyDescent="0.25">
      <c r="A18" s="9"/>
      <c r="B18" s="9"/>
      <c r="C18" s="12" t="s">
        <v>92</v>
      </c>
      <c r="D18" s="9"/>
      <c r="E18" s="9"/>
      <c r="F18" s="9"/>
      <c r="G18" s="9"/>
      <c r="H18" s="9"/>
      <c r="I18" s="9"/>
      <c r="J18" s="9"/>
      <c r="K18" s="9"/>
      <c r="L18" s="9"/>
      <c r="M18" s="9"/>
      <c r="N18" s="9"/>
      <c r="O18" s="9"/>
      <c r="P18" s="10"/>
    </row>
    <row r="19" spans="1:20" ht="25.5" x14ac:dyDescent="0.25">
      <c r="A19" s="12">
        <v>1</v>
      </c>
      <c r="B19" s="12" t="s">
        <v>43</v>
      </c>
      <c r="C19" s="13" t="s">
        <v>79</v>
      </c>
      <c r="D19" s="14" t="s">
        <v>52</v>
      </c>
      <c r="E19" s="15">
        <v>2</v>
      </c>
      <c r="F19" s="16"/>
      <c r="G19" s="17"/>
      <c r="H19" s="17"/>
      <c r="I19" s="18"/>
      <c r="J19" s="17"/>
      <c r="K19" s="16"/>
      <c r="L19" s="17"/>
      <c r="M19" s="17"/>
      <c r="N19" s="17"/>
      <c r="O19" s="17"/>
      <c r="P19" s="17"/>
    </row>
    <row r="20" spans="1:20" ht="38.25" x14ac:dyDescent="0.25">
      <c r="A20" s="12">
        <v>2</v>
      </c>
      <c r="B20" s="12" t="s">
        <v>43</v>
      </c>
      <c r="C20" s="13" t="s">
        <v>95</v>
      </c>
      <c r="D20" s="14" t="s">
        <v>57</v>
      </c>
      <c r="E20" s="15">
        <v>8.6</v>
      </c>
      <c r="F20" s="16"/>
      <c r="G20" s="17"/>
      <c r="H20" s="17"/>
      <c r="I20" s="18"/>
      <c r="J20" s="17"/>
      <c r="K20" s="16"/>
      <c r="L20" s="17"/>
      <c r="M20" s="17"/>
      <c r="N20" s="17"/>
      <c r="O20" s="17"/>
      <c r="P20" s="17"/>
    </row>
    <row r="21" spans="1:20" ht="25.5" x14ac:dyDescent="0.25">
      <c r="A21" s="12">
        <v>3</v>
      </c>
      <c r="B21" s="12" t="s">
        <v>43</v>
      </c>
      <c r="C21" s="13" t="s">
        <v>94</v>
      </c>
      <c r="D21" s="14" t="s">
        <v>57</v>
      </c>
      <c r="E21" s="15">
        <v>2.4</v>
      </c>
      <c r="F21" s="16"/>
      <c r="G21" s="17"/>
      <c r="H21" s="17"/>
      <c r="I21" s="18"/>
      <c r="J21" s="17"/>
      <c r="K21" s="16"/>
      <c r="L21" s="17"/>
      <c r="M21" s="17"/>
      <c r="N21" s="17"/>
      <c r="O21" s="17"/>
      <c r="P21" s="17"/>
    </row>
    <row r="22" spans="1:20" ht="63.75" x14ac:dyDescent="0.25">
      <c r="A22" s="12">
        <v>4</v>
      </c>
      <c r="B22" s="12" t="s">
        <v>43</v>
      </c>
      <c r="C22" s="13" t="s">
        <v>84</v>
      </c>
      <c r="D22" s="14" t="s">
        <v>47</v>
      </c>
      <c r="E22" s="15">
        <v>1</v>
      </c>
      <c r="F22" s="16"/>
      <c r="G22" s="17"/>
      <c r="H22" s="17"/>
      <c r="I22" s="18"/>
      <c r="J22" s="17"/>
      <c r="K22" s="16"/>
      <c r="L22" s="17"/>
      <c r="M22" s="17"/>
      <c r="N22" s="17"/>
      <c r="O22" s="17"/>
      <c r="P22" s="17"/>
    </row>
    <row r="23" spans="1:20" ht="38.25" x14ac:dyDescent="0.25">
      <c r="A23" s="12">
        <v>5</v>
      </c>
      <c r="B23" s="12" t="s">
        <v>43</v>
      </c>
      <c r="C23" s="13" t="s">
        <v>85</v>
      </c>
      <c r="D23" s="14" t="s">
        <v>47</v>
      </c>
      <c r="E23" s="15">
        <v>1</v>
      </c>
      <c r="F23" s="16"/>
      <c r="G23" s="17"/>
      <c r="H23" s="17"/>
      <c r="I23" s="18"/>
      <c r="J23" s="17"/>
      <c r="K23" s="16"/>
      <c r="L23" s="17"/>
      <c r="M23" s="17"/>
      <c r="N23" s="17"/>
      <c r="O23" s="17"/>
      <c r="P23" s="17"/>
    </row>
    <row r="24" spans="1:20" ht="38.25" x14ac:dyDescent="0.25">
      <c r="A24" s="12">
        <v>6</v>
      </c>
      <c r="B24" s="12" t="s">
        <v>43</v>
      </c>
      <c r="C24" s="13" t="s">
        <v>86</v>
      </c>
      <c r="D24" s="14" t="s">
        <v>47</v>
      </c>
      <c r="E24" s="15">
        <v>1</v>
      </c>
      <c r="F24" s="16"/>
      <c r="G24" s="17"/>
      <c r="H24" s="17"/>
      <c r="I24" s="18"/>
      <c r="J24" s="17"/>
      <c r="K24" s="16"/>
      <c r="L24" s="17"/>
      <c r="M24" s="17"/>
      <c r="N24" s="17"/>
      <c r="O24" s="17"/>
      <c r="P24" s="17"/>
    </row>
    <row r="25" spans="1:20" ht="51" x14ac:dyDescent="0.25">
      <c r="A25" s="12">
        <v>7</v>
      </c>
      <c r="B25" s="12" t="s">
        <v>43</v>
      </c>
      <c r="C25" s="13" t="s">
        <v>93</v>
      </c>
      <c r="D25" s="14" t="s">
        <v>47</v>
      </c>
      <c r="E25" s="15">
        <v>1</v>
      </c>
      <c r="F25" s="16"/>
      <c r="G25" s="17"/>
      <c r="H25" s="17"/>
      <c r="I25" s="18"/>
      <c r="J25" s="17"/>
      <c r="K25" s="16"/>
      <c r="L25" s="17"/>
      <c r="M25" s="17"/>
      <c r="N25" s="17"/>
      <c r="O25" s="17"/>
      <c r="P25" s="17"/>
    </row>
    <row r="26" spans="1:20" ht="76.5" x14ac:dyDescent="0.25">
      <c r="A26" s="12">
        <v>8</v>
      </c>
      <c r="B26" s="12" t="s">
        <v>43</v>
      </c>
      <c r="C26" s="13" t="s">
        <v>88</v>
      </c>
      <c r="D26" s="14" t="s">
        <v>45</v>
      </c>
      <c r="E26" s="15">
        <v>29</v>
      </c>
      <c r="F26" s="16"/>
      <c r="G26" s="17"/>
      <c r="H26" s="17"/>
      <c r="I26" s="18"/>
      <c r="J26" s="17"/>
      <c r="K26" s="16"/>
      <c r="L26" s="17"/>
      <c r="M26" s="17"/>
      <c r="N26" s="17"/>
      <c r="O26" s="17"/>
      <c r="P26" s="17"/>
    </row>
    <row r="27" spans="1:20" ht="76.5" x14ac:dyDescent="0.25">
      <c r="A27" s="12">
        <v>9</v>
      </c>
      <c r="B27" s="12" t="s">
        <v>43</v>
      </c>
      <c r="C27" s="13" t="s">
        <v>87</v>
      </c>
      <c r="D27" s="14" t="s">
        <v>52</v>
      </c>
      <c r="E27" s="15">
        <v>12</v>
      </c>
      <c r="F27" s="16"/>
      <c r="G27" s="17"/>
      <c r="H27" s="17"/>
      <c r="I27" s="18"/>
      <c r="J27" s="17"/>
      <c r="K27" s="16"/>
      <c r="L27" s="17"/>
      <c r="M27" s="17"/>
      <c r="N27" s="17"/>
      <c r="O27" s="17"/>
      <c r="P27" s="17"/>
    </row>
    <row r="28" spans="1:20" ht="114.75" x14ac:dyDescent="0.25">
      <c r="A28" s="12">
        <v>10</v>
      </c>
      <c r="B28" s="12" t="s">
        <v>43</v>
      </c>
      <c r="C28" s="13" t="s">
        <v>89</v>
      </c>
      <c r="D28" s="14" t="s">
        <v>57</v>
      </c>
      <c r="E28" s="15">
        <v>70.2</v>
      </c>
      <c r="F28" s="16"/>
      <c r="G28" s="17"/>
      <c r="H28" s="17"/>
      <c r="I28" s="18"/>
      <c r="J28" s="17"/>
      <c r="K28" s="16"/>
      <c r="L28" s="17"/>
      <c r="M28" s="17"/>
      <c r="N28" s="17"/>
      <c r="O28" s="17"/>
      <c r="P28" s="17"/>
    </row>
    <row r="29" spans="1:20" ht="76.5" x14ac:dyDescent="0.25">
      <c r="A29" s="12">
        <v>11</v>
      </c>
      <c r="B29" s="12" t="s">
        <v>43</v>
      </c>
      <c r="C29" s="13" t="s">
        <v>90</v>
      </c>
      <c r="D29" s="14" t="s">
        <v>57</v>
      </c>
      <c r="E29" s="15">
        <v>70.2</v>
      </c>
      <c r="F29" s="16"/>
      <c r="G29" s="17"/>
      <c r="H29" s="17"/>
      <c r="I29" s="18"/>
      <c r="J29" s="17"/>
      <c r="K29" s="16"/>
      <c r="L29" s="17"/>
      <c r="M29" s="17"/>
      <c r="N29" s="17"/>
      <c r="O29" s="17"/>
      <c r="P29" s="17"/>
    </row>
    <row r="30" spans="1:20" ht="63.75" x14ac:dyDescent="0.25">
      <c r="A30" s="12">
        <v>12</v>
      </c>
      <c r="B30" s="12" t="s">
        <v>43</v>
      </c>
      <c r="C30" s="13" t="s">
        <v>91</v>
      </c>
      <c r="D30" s="14" t="s">
        <v>57</v>
      </c>
      <c r="E30" s="15">
        <v>142.4</v>
      </c>
      <c r="F30" s="16"/>
      <c r="G30" s="17"/>
      <c r="H30" s="17"/>
      <c r="I30" s="18"/>
      <c r="J30" s="17"/>
      <c r="K30" s="16"/>
      <c r="L30" s="17"/>
      <c r="M30" s="17"/>
      <c r="N30" s="17"/>
      <c r="O30" s="17"/>
      <c r="P30" s="17"/>
      <c r="T30" s="36"/>
    </row>
    <row r="31" spans="1:20" ht="127.5" x14ac:dyDescent="0.25">
      <c r="A31" s="12">
        <v>13</v>
      </c>
      <c r="B31" s="12" t="s">
        <v>43</v>
      </c>
      <c r="C31" s="13" t="s">
        <v>96</v>
      </c>
      <c r="D31" s="14" t="s">
        <v>57</v>
      </c>
      <c r="E31" s="15">
        <v>54</v>
      </c>
      <c r="F31" s="16"/>
      <c r="G31" s="17"/>
      <c r="H31" s="17"/>
      <c r="I31" s="18"/>
      <c r="J31" s="17"/>
      <c r="K31" s="16"/>
      <c r="L31" s="17"/>
      <c r="M31" s="17"/>
      <c r="N31" s="17"/>
      <c r="O31" s="17"/>
      <c r="P31" s="17"/>
      <c r="T31" s="36"/>
    </row>
    <row r="32" spans="1:20" ht="25.5" x14ac:dyDescent="0.25">
      <c r="A32" s="12">
        <v>14</v>
      </c>
      <c r="B32" s="12" t="s">
        <v>43</v>
      </c>
      <c r="C32" s="13" t="s">
        <v>97</v>
      </c>
      <c r="D32" s="14" t="s">
        <v>57</v>
      </c>
      <c r="E32" s="15">
        <v>57.4</v>
      </c>
      <c r="F32" s="16"/>
      <c r="G32" s="17"/>
      <c r="H32" s="17"/>
      <c r="I32" s="18"/>
      <c r="J32" s="17"/>
      <c r="K32" s="16"/>
      <c r="L32" s="17"/>
      <c r="M32" s="17"/>
      <c r="N32" s="17"/>
      <c r="O32" s="17"/>
      <c r="P32" s="17"/>
      <c r="T32" s="36"/>
    </row>
    <row r="33" spans="1:20" ht="25.5" x14ac:dyDescent="0.25">
      <c r="A33" s="12">
        <v>15</v>
      </c>
      <c r="B33" s="12" t="s">
        <v>43</v>
      </c>
      <c r="C33" s="13" t="s">
        <v>98</v>
      </c>
      <c r="D33" s="14" t="s">
        <v>57</v>
      </c>
      <c r="E33" s="15">
        <v>57.4</v>
      </c>
      <c r="F33" s="16"/>
      <c r="G33" s="17"/>
      <c r="H33" s="17"/>
      <c r="I33" s="18"/>
      <c r="J33" s="17"/>
      <c r="K33" s="16"/>
      <c r="L33" s="17"/>
      <c r="M33" s="17"/>
      <c r="N33" s="17"/>
      <c r="O33" s="17"/>
      <c r="P33" s="17"/>
      <c r="T33" s="36"/>
    </row>
    <row r="34" spans="1:20" ht="63.75" x14ac:dyDescent="0.25">
      <c r="A34" s="12">
        <v>16</v>
      </c>
      <c r="B34" s="12" t="s">
        <v>43</v>
      </c>
      <c r="C34" s="13" t="s">
        <v>99</v>
      </c>
      <c r="D34" s="14" t="s">
        <v>57</v>
      </c>
      <c r="E34" s="15">
        <v>12</v>
      </c>
      <c r="F34" s="16"/>
      <c r="G34" s="17"/>
      <c r="H34" s="17"/>
      <c r="I34" s="18"/>
      <c r="J34" s="17"/>
      <c r="K34" s="16"/>
      <c r="L34" s="17"/>
      <c r="M34" s="17"/>
      <c r="N34" s="17"/>
      <c r="O34" s="17"/>
      <c r="P34" s="17"/>
      <c r="T34" s="36"/>
    </row>
    <row r="35" spans="1:20" x14ac:dyDescent="0.25">
      <c r="A35" s="12"/>
      <c r="B35" s="21"/>
      <c r="C35" s="22" t="s">
        <v>58</v>
      </c>
      <c r="D35" s="21"/>
      <c r="E35" s="21"/>
      <c r="F35" s="21"/>
      <c r="G35" s="21"/>
      <c r="H35" s="21"/>
      <c r="I35" s="21"/>
      <c r="J35" s="21"/>
      <c r="K35" s="21"/>
      <c r="L35" s="23">
        <f>ROUND(SUM(L19:L34),2)</f>
        <v>0</v>
      </c>
      <c r="M35" s="23">
        <f>ROUND(SUM(M19:M34),2)</f>
        <v>0</v>
      </c>
      <c r="N35" s="23">
        <f>ROUND(SUM(N19:N34),2)</f>
        <v>0</v>
      </c>
      <c r="O35" s="23">
        <f>ROUND(SUM(O19:O34),2)</f>
        <v>0</v>
      </c>
      <c r="P35" s="23">
        <f>ROUND(SUM(P19:P34),2)</f>
        <v>0</v>
      </c>
    </row>
    <row r="36" spans="1:20" x14ac:dyDescent="0.25">
      <c r="A36" s="12"/>
      <c r="B36" s="21"/>
      <c r="C36" s="22" t="s">
        <v>59</v>
      </c>
      <c r="D36" s="21"/>
      <c r="E36" s="21"/>
      <c r="F36" s="21"/>
      <c r="G36" s="21"/>
      <c r="H36" s="21"/>
      <c r="I36" s="21"/>
      <c r="J36" s="21"/>
      <c r="K36" s="21"/>
      <c r="L36" s="23">
        <f>ROUND(L35,2)</f>
        <v>0</v>
      </c>
      <c r="M36" s="23">
        <f t="shared" ref="M36:P36" si="0">ROUND(M35,2)</f>
        <v>0</v>
      </c>
      <c r="N36" s="23">
        <f t="shared" si="0"/>
        <v>0</v>
      </c>
      <c r="O36" s="23">
        <f t="shared" si="0"/>
        <v>0</v>
      </c>
      <c r="P36" s="23">
        <f t="shared" si="0"/>
        <v>0</v>
      </c>
    </row>
    <row r="37" spans="1:20" x14ac:dyDescent="0.25">
      <c r="A37" s="24"/>
      <c r="B37" s="2"/>
      <c r="C37" s="2"/>
      <c r="D37" s="25"/>
      <c r="E37" s="26">
        <v>0</v>
      </c>
      <c r="F37" s="97" t="s">
        <v>60</v>
      </c>
      <c r="G37" s="98"/>
      <c r="H37" s="98"/>
      <c r="I37" s="98"/>
      <c r="J37" s="98"/>
      <c r="K37" s="99"/>
      <c r="L37" s="27"/>
      <c r="M37" s="28"/>
      <c r="N37" s="16">
        <f>ROUND(N36*E37,2)</f>
        <v>0</v>
      </c>
      <c r="O37" s="28"/>
      <c r="P37" s="29"/>
    </row>
    <row r="38" spans="1:20" x14ac:dyDescent="0.25">
      <c r="A38" s="24"/>
      <c r="B38" s="2"/>
      <c r="C38" s="2"/>
      <c r="D38" s="25"/>
      <c r="E38" s="25"/>
      <c r="F38" s="97" t="s">
        <v>61</v>
      </c>
      <c r="G38" s="98"/>
      <c r="H38" s="98"/>
      <c r="I38" s="98"/>
      <c r="J38" s="98"/>
      <c r="K38" s="99"/>
      <c r="L38" s="30"/>
      <c r="M38" s="31">
        <f>ROUND(M37+M36,2)</f>
        <v>0</v>
      </c>
      <c r="N38" s="31">
        <f>ROUND(N37+N36,2)</f>
        <v>0</v>
      </c>
      <c r="O38" s="31">
        <f>ROUND(O37+O36,2)</f>
        <v>0</v>
      </c>
      <c r="P38" s="31">
        <f>ROUND(O38+N38+M38,2)</f>
        <v>0</v>
      </c>
    </row>
    <row r="40" spans="1:20" x14ac:dyDescent="0.25">
      <c r="A40" s="32" t="s">
        <v>62</v>
      </c>
      <c r="B40" s="2"/>
      <c r="C40" s="33"/>
      <c r="D40" s="34"/>
      <c r="E40" s="34"/>
      <c r="F40" s="34"/>
      <c r="G40" s="34"/>
      <c r="H40" s="34"/>
      <c r="I40" s="34"/>
      <c r="J40" s="34"/>
      <c r="K40" s="34"/>
      <c r="L40" s="34"/>
      <c r="M40" s="34"/>
      <c r="N40" s="34"/>
      <c r="O40" s="100"/>
      <c r="P40" s="100"/>
    </row>
    <row r="41" spans="1:20" x14ac:dyDescent="0.25">
      <c r="A41" s="24"/>
      <c r="B41" s="2"/>
      <c r="C41" s="101" t="s">
        <v>64</v>
      </c>
      <c r="D41" s="102"/>
      <c r="E41" s="102"/>
      <c r="F41" s="102"/>
      <c r="G41" s="102"/>
      <c r="H41" s="102"/>
      <c r="I41" s="102"/>
      <c r="J41" s="102"/>
      <c r="K41" s="102"/>
      <c r="L41" s="102"/>
      <c r="M41" s="102"/>
      <c r="N41" s="102"/>
      <c r="O41" s="102"/>
      <c r="P41" s="102"/>
    </row>
    <row r="42" spans="1:20" x14ac:dyDescent="0.25">
      <c r="A42" s="76"/>
      <c r="B42" s="62"/>
      <c r="C42" s="80"/>
      <c r="D42" s="79"/>
      <c r="E42" s="79"/>
      <c r="F42" s="79"/>
      <c r="G42" s="79"/>
      <c r="H42" s="79"/>
      <c r="I42" s="79"/>
      <c r="J42" s="79"/>
      <c r="K42" s="79"/>
      <c r="L42" s="79"/>
      <c r="M42" s="79"/>
      <c r="N42" s="79"/>
      <c r="O42" s="79"/>
      <c r="P42" s="79"/>
    </row>
    <row r="43" spans="1:20" x14ac:dyDescent="0.25">
      <c r="A43" s="79"/>
      <c r="B43" s="79"/>
      <c r="C43" s="79"/>
      <c r="D43" s="79"/>
      <c r="E43" s="79"/>
      <c r="F43" s="79"/>
      <c r="G43" s="79"/>
      <c r="H43" s="79"/>
      <c r="I43" s="79"/>
      <c r="J43" s="79"/>
      <c r="K43" s="79"/>
      <c r="L43" s="79"/>
      <c r="M43" s="79"/>
      <c r="N43" s="79"/>
      <c r="O43" s="79"/>
      <c r="P43" s="79"/>
    </row>
    <row r="44" spans="1:20" x14ac:dyDescent="0.25">
      <c r="A44" s="76"/>
      <c r="B44" s="62"/>
      <c r="C44" s="77"/>
      <c r="D44" s="62"/>
      <c r="E44" s="62"/>
      <c r="F44" s="62"/>
      <c r="G44" s="62"/>
      <c r="H44" s="62"/>
      <c r="I44" s="62"/>
      <c r="J44" s="62"/>
      <c r="K44" s="62"/>
      <c r="L44" s="62"/>
      <c r="M44" s="62"/>
      <c r="N44" s="62"/>
      <c r="O44" s="103"/>
      <c r="P44" s="103"/>
    </row>
    <row r="45" spans="1:20" x14ac:dyDescent="0.25">
      <c r="A45" s="80"/>
      <c r="B45" s="62"/>
      <c r="C45" s="104"/>
      <c r="D45" s="103"/>
      <c r="E45" s="103"/>
      <c r="F45" s="103"/>
      <c r="G45" s="103"/>
      <c r="H45" s="103"/>
      <c r="I45" s="103"/>
      <c r="J45" s="103"/>
      <c r="K45" s="103"/>
      <c r="L45" s="103"/>
      <c r="M45" s="103"/>
      <c r="N45" s="103"/>
      <c r="O45" s="103"/>
      <c r="P45" s="103"/>
    </row>
    <row r="46" spans="1:20" x14ac:dyDescent="0.25">
      <c r="A46" s="76"/>
      <c r="B46" s="62"/>
      <c r="C46" s="80"/>
      <c r="D46" s="62"/>
      <c r="E46" s="62"/>
      <c r="F46" s="62"/>
      <c r="G46" s="62"/>
      <c r="H46" s="62"/>
      <c r="I46" s="62"/>
      <c r="J46" s="62"/>
      <c r="K46" s="62"/>
      <c r="L46" s="62"/>
      <c r="M46" s="62"/>
      <c r="N46" s="62"/>
      <c r="O46" s="62"/>
      <c r="P46" s="62"/>
    </row>
    <row r="47" spans="1:20" x14ac:dyDescent="0.25">
      <c r="A47" s="79"/>
      <c r="B47" s="79"/>
      <c r="C47" s="79"/>
      <c r="D47" s="79"/>
      <c r="E47" s="79"/>
      <c r="F47" s="79"/>
      <c r="G47" s="79"/>
      <c r="H47" s="79"/>
      <c r="I47" s="79"/>
      <c r="J47" s="79"/>
      <c r="K47" s="79"/>
      <c r="L47" s="79"/>
      <c r="M47" s="79"/>
      <c r="N47" s="79"/>
      <c r="O47" s="79"/>
      <c r="P47" s="79"/>
    </row>
  </sheetData>
  <mergeCells count="11">
    <mergeCell ref="F37:K37"/>
    <mergeCell ref="A1:P1"/>
    <mergeCell ref="A3:P3"/>
    <mergeCell ref="A4:P4"/>
    <mergeCell ref="F14:K14"/>
    <mergeCell ref="L14:P14"/>
    <mergeCell ref="F38:K38"/>
    <mergeCell ref="O40:P40"/>
    <mergeCell ref="C41:P41"/>
    <mergeCell ref="O44:P44"/>
    <mergeCell ref="C45:P45"/>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19" zoomScaleNormal="100" workbookViewId="0">
      <selection activeCell="C34" sqref="C34:P34"/>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82</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83</v>
      </c>
      <c r="D17" s="9"/>
      <c r="E17" s="9"/>
      <c r="F17" s="9"/>
      <c r="G17" s="9"/>
      <c r="H17" s="9"/>
      <c r="I17" s="9"/>
      <c r="J17" s="9"/>
      <c r="K17" s="9"/>
      <c r="L17" s="9"/>
      <c r="M17" s="9"/>
      <c r="N17" s="9"/>
      <c r="O17" s="9"/>
      <c r="P17" s="10"/>
    </row>
    <row r="18" spans="1:16" ht="63.75" x14ac:dyDescent="0.25">
      <c r="A18" s="9"/>
      <c r="B18" s="9"/>
      <c r="C18" s="12" t="s">
        <v>131</v>
      </c>
      <c r="D18" s="9"/>
      <c r="E18" s="9"/>
      <c r="F18" s="9"/>
      <c r="G18" s="9"/>
      <c r="H18" s="9"/>
      <c r="I18" s="9"/>
      <c r="J18" s="9"/>
      <c r="K18" s="9"/>
      <c r="L18" s="9"/>
      <c r="M18" s="9"/>
      <c r="N18" s="9"/>
      <c r="O18" s="9"/>
      <c r="P18" s="10"/>
    </row>
    <row r="19" spans="1:16" ht="25.5" x14ac:dyDescent="0.25">
      <c r="A19" s="12">
        <v>1</v>
      </c>
      <c r="B19" s="12" t="s">
        <v>43</v>
      </c>
      <c r="C19" s="13" t="s">
        <v>132</v>
      </c>
      <c r="D19" s="14" t="s">
        <v>52</v>
      </c>
      <c r="E19" s="15">
        <v>3</v>
      </c>
      <c r="F19" s="16"/>
      <c r="G19" s="17"/>
      <c r="H19" s="17"/>
      <c r="I19" s="18"/>
      <c r="J19" s="17"/>
      <c r="K19" s="16"/>
      <c r="L19" s="17"/>
      <c r="M19" s="17"/>
      <c r="N19" s="17"/>
      <c r="O19" s="17"/>
      <c r="P19" s="17"/>
    </row>
    <row r="20" spans="1:16" ht="25.5" x14ac:dyDescent="0.25">
      <c r="A20" s="12">
        <v>2</v>
      </c>
      <c r="B20" s="12" t="s">
        <v>43</v>
      </c>
      <c r="C20" s="13" t="s">
        <v>133</v>
      </c>
      <c r="D20" s="14" t="s">
        <v>47</v>
      </c>
      <c r="E20" s="15">
        <v>2</v>
      </c>
      <c r="F20" s="16"/>
      <c r="G20" s="17"/>
      <c r="H20" s="17"/>
      <c r="I20" s="18"/>
      <c r="J20" s="17"/>
      <c r="K20" s="16"/>
      <c r="L20" s="17"/>
      <c r="M20" s="17"/>
      <c r="N20" s="17"/>
      <c r="O20" s="17"/>
      <c r="P20" s="17"/>
    </row>
    <row r="21" spans="1:16" ht="25.5" x14ac:dyDescent="0.25">
      <c r="A21" s="12">
        <v>3</v>
      </c>
      <c r="B21" s="12" t="s">
        <v>43</v>
      </c>
      <c r="C21" s="13" t="s">
        <v>134</v>
      </c>
      <c r="D21" s="14" t="s">
        <v>47</v>
      </c>
      <c r="E21" s="15">
        <v>1</v>
      </c>
      <c r="F21" s="16"/>
      <c r="G21" s="17"/>
      <c r="H21" s="17"/>
      <c r="I21" s="18"/>
      <c r="J21" s="17"/>
      <c r="K21" s="16"/>
      <c r="L21" s="17"/>
      <c r="M21" s="17"/>
      <c r="N21" s="17"/>
      <c r="O21" s="17"/>
      <c r="P21" s="17"/>
    </row>
    <row r="22" spans="1:16" ht="38.25" x14ac:dyDescent="0.25">
      <c r="A22" s="12">
        <v>4</v>
      </c>
      <c r="B22" s="12" t="s">
        <v>43</v>
      </c>
      <c r="C22" s="13" t="s">
        <v>135</v>
      </c>
      <c r="D22" s="14" t="s">
        <v>136</v>
      </c>
      <c r="E22" s="15">
        <v>20</v>
      </c>
      <c r="F22" s="16"/>
      <c r="G22" s="17"/>
      <c r="H22" s="17"/>
      <c r="I22" s="18"/>
      <c r="J22" s="17"/>
      <c r="K22" s="16"/>
      <c r="L22" s="17"/>
      <c r="M22" s="17"/>
      <c r="N22" s="17"/>
      <c r="O22" s="17"/>
      <c r="P22" s="17"/>
    </row>
    <row r="23" spans="1:16" ht="114.75" x14ac:dyDescent="0.25">
      <c r="A23" s="12">
        <v>5</v>
      </c>
      <c r="B23" s="12" t="s">
        <v>43</v>
      </c>
      <c r="C23" s="13" t="s">
        <v>137</v>
      </c>
      <c r="D23" s="14" t="s">
        <v>57</v>
      </c>
      <c r="E23" s="15">
        <v>70</v>
      </c>
      <c r="F23" s="16"/>
      <c r="G23" s="17"/>
      <c r="H23" s="17"/>
      <c r="I23" s="18"/>
      <c r="J23" s="17"/>
      <c r="K23" s="16"/>
      <c r="L23" s="17"/>
      <c r="M23" s="17"/>
      <c r="N23" s="17"/>
      <c r="O23" s="17"/>
      <c r="P23" s="17"/>
    </row>
    <row r="24" spans="1:16" x14ac:dyDescent="0.25">
      <c r="A24" s="12"/>
      <c r="B24" s="21"/>
      <c r="C24" s="22" t="s">
        <v>58</v>
      </c>
      <c r="D24" s="21"/>
      <c r="E24" s="21"/>
      <c r="F24" s="21"/>
      <c r="G24" s="21"/>
      <c r="H24" s="21"/>
      <c r="I24" s="21"/>
      <c r="J24" s="21"/>
      <c r="K24" s="21"/>
      <c r="L24" s="23">
        <f>ROUND(SUM(L19:L23),2)</f>
        <v>0</v>
      </c>
      <c r="M24" s="23">
        <f>ROUND(SUM(M19:M23),2)</f>
        <v>0</v>
      </c>
      <c r="N24" s="23">
        <f>ROUND(SUM(N19:N23),2)</f>
        <v>0</v>
      </c>
      <c r="O24" s="23">
        <f>ROUND(SUM(O19:O23),2)</f>
        <v>0</v>
      </c>
      <c r="P24" s="23">
        <f>ROUND(SUM(P19:P23),2)</f>
        <v>0</v>
      </c>
    </row>
    <row r="25" spans="1:16" x14ac:dyDescent="0.25">
      <c r="A25" s="12"/>
      <c r="B25" s="21"/>
      <c r="C25" s="22" t="s">
        <v>59</v>
      </c>
      <c r="D25" s="21"/>
      <c r="E25" s="21"/>
      <c r="F25" s="21"/>
      <c r="G25" s="21"/>
      <c r="H25" s="21"/>
      <c r="I25" s="21"/>
      <c r="J25" s="21"/>
      <c r="K25" s="21"/>
      <c r="L25" s="23">
        <f>ROUND(L24,2)</f>
        <v>0</v>
      </c>
      <c r="M25" s="23">
        <f t="shared" ref="M25:P25" si="0">ROUND(M24,2)</f>
        <v>0</v>
      </c>
      <c r="N25" s="23">
        <f t="shared" si="0"/>
        <v>0</v>
      </c>
      <c r="O25" s="23">
        <f t="shared" si="0"/>
        <v>0</v>
      </c>
      <c r="P25" s="23">
        <f t="shared" si="0"/>
        <v>0</v>
      </c>
    </row>
    <row r="26" spans="1:16" x14ac:dyDescent="0.25">
      <c r="A26" s="24"/>
      <c r="B26" s="2"/>
      <c r="C26" s="2"/>
      <c r="D26" s="25"/>
      <c r="E26" s="26"/>
      <c r="F26" s="97" t="s">
        <v>60</v>
      </c>
      <c r="G26" s="98"/>
      <c r="H26" s="98"/>
      <c r="I26" s="98"/>
      <c r="J26" s="98"/>
      <c r="K26" s="99"/>
      <c r="L26" s="27"/>
      <c r="M26" s="28"/>
      <c r="N26" s="16">
        <f>ROUND(N25*E26,2)</f>
        <v>0</v>
      </c>
      <c r="O26" s="28"/>
      <c r="P26" s="29"/>
    </row>
    <row r="27" spans="1:16" x14ac:dyDescent="0.25">
      <c r="A27" s="24"/>
      <c r="B27" s="2"/>
      <c r="C27" s="2"/>
      <c r="D27" s="25"/>
      <c r="E27" s="25"/>
      <c r="F27" s="97" t="s">
        <v>61</v>
      </c>
      <c r="G27" s="98"/>
      <c r="H27" s="98"/>
      <c r="I27" s="98"/>
      <c r="J27" s="98"/>
      <c r="K27" s="99"/>
      <c r="L27" s="30"/>
      <c r="M27" s="31">
        <f>ROUND(M26+M25,2)</f>
        <v>0</v>
      </c>
      <c r="N27" s="31">
        <f>ROUND(N26+N25,2)</f>
        <v>0</v>
      </c>
      <c r="O27" s="31">
        <f>ROUND(O26+O25,2)</f>
        <v>0</v>
      </c>
      <c r="P27" s="31">
        <f>ROUND(O27+N27+M27,2)</f>
        <v>0</v>
      </c>
    </row>
    <row r="29" spans="1:16" x14ac:dyDescent="0.25">
      <c r="A29" s="32" t="s">
        <v>62</v>
      </c>
      <c r="B29" s="2"/>
      <c r="C29" s="33"/>
      <c r="D29" s="34"/>
      <c r="E29" s="34"/>
      <c r="F29" s="34"/>
      <c r="G29" s="34"/>
      <c r="H29" s="34"/>
      <c r="I29" s="34"/>
      <c r="J29" s="34"/>
      <c r="K29" s="34"/>
      <c r="L29" s="34"/>
      <c r="M29" s="34"/>
      <c r="N29" s="34"/>
      <c r="O29" s="100"/>
      <c r="P29" s="100"/>
    </row>
    <row r="30" spans="1:16" x14ac:dyDescent="0.25">
      <c r="A30" s="24"/>
      <c r="B30" s="2"/>
      <c r="C30" s="101" t="s">
        <v>64</v>
      </c>
      <c r="D30" s="102"/>
      <c r="E30" s="102"/>
      <c r="F30" s="102"/>
      <c r="G30" s="102"/>
      <c r="H30" s="102"/>
      <c r="I30" s="102"/>
      <c r="J30" s="102"/>
      <c r="K30" s="102"/>
      <c r="L30" s="102"/>
      <c r="M30" s="102"/>
      <c r="N30" s="102"/>
      <c r="O30" s="102"/>
      <c r="P30" s="102"/>
    </row>
    <row r="31" spans="1:16" x14ac:dyDescent="0.25">
      <c r="A31" s="32"/>
      <c r="B31" s="2"/>
      <c r="C31" s="80"/>
      <c r="D31" s="79"/>
      <c r="E31" s="79"/>
      <c r="F31" s="79"/>
      <c r="G31" s="79"/>
      <c r="H31" s="79"/>
      <c r="I31" s="79"/>
      <c r="J31" s="79"/>
      <c r="K31" s="79"/>
      <c r="L31" s="79"/>
      <c r="M31" s="79"/>
      <c r="N31" s="79"/>
      <c r="O31" s="79"/>
      <c r="P31" s="79"/>
    </row>
    <row r="32" spans="1:16" x14ac:dyDescent="0.25">
      <c r="C32" s="79"/>
      <c r="D32" s="79"/>
      <c r="E32" s="79"/>
      <c r="F32" s="79"/>
      <c r="G32" s="79"/>
      <c r="H32" s="79"/>
      <c r="I32" s="79"/>
      <c r="J32" s="79"/>
      <c r="K32" s="79"/>
      <c r="L32" s="79"/>
      <c r="M32" s="79"/>
      <c r="N32" s="79"/>
      <c r="O32" s="79"/>
      <c r="P32" s="79"/>
    </row>
    <row r="33" spans="1:16" x14ac:dyDescent="0.25">
      <c r="A33" s="32"/>
      <c r="B33" s="2"/>
      <c r="C33" s="77"/>
      <c r="D33" s="62"/>
      <c r="E33" s="62"/>
      <c r="F33" s="62"/>
      <c r="G33" s="62"/>
      <c r="H33" s="62"/>
      <c r="I33" s="62"/>
      <c r="J33" s="62"/>
      <c r="K33" s="62"/>
      <c r="L33" s="62"/>
      <c r="M33" s="62"/>
      <c r="N33" s="62"/>
      <c r="O33" s="103"/>
      <c r="P33" s="103"/>
    </row>
    <row r="34" spans="1:16" x14ac:dyDescent="0.25">
      <c r="A34" s="24"/>
      <c r="B34" s="2"/>
      <c r="C34" s="104"/>
      <c r="D34" s="103"/>
      <c r="E34" s="103"/>
      <c r="F34" s="103"/>
      <c r="G34" s="103"/>
      <c r="H34" s="103"/>
      <c r="I34" s="103"/>
      <c r="J34" s="103"/>
      <c r="K34" s="103"/>
      <c r="L34" s="103"/>
      <c r="M34" s="103"/>
      <c r="N34" s="103"/>
      <c r="O34" s="103"/>
      <c r="P34" s="103"/>
    </row>
    <row r="35" spans="1:16" x14ac:dyDescent="0.25">
      <c r="A35" s="32"/>
      <c r="B35" s="2"/>
      <c r="C35" s="80"/>
      <c r="D35" s="62"/>
      <c r="E35" s="62"/>
      <c r="F35" s="62"/>
      <c r="G35" s="62"/>
      <c r="H35" s="62"/>
      <c r="I35" s="62"/>
      <c r="J35" s="62"/>
      <c r="K35" s="62"/>
      <c r="L35" s="62"/>
      <c r="M35" s="62"/>
      <c r="N35" s="62"/>
      <c r="O35" s="62"/>
      <c r="P35" s="62"/>
    </row>
  </sheetData>
  <mergeCells count="11">
    <mergeCell ref="F26:K26"/>
    <mergeCell ref="A1:P1"/>
    <mergeCell ref="A3:P3"/>
    <mergeCell ref="A4:P4"/>
    <mergeCell ref="F14:K14"/>
    <mergeCell ref="L14:P14"/>
    <mergeCell ref="F27:K27"/>
    <mergeCell ref="O29:P29"/>
    <mergeCell ref="C30:P30"/>
    <mergeCell ref="O33:P33"/>
    <mergeCell ref="C34:P34"/>
  </mergeCells>
  <pageMargins left="0.70866141732283472" right="0.70866141732283472" top="0.74803149606299213" bottom="0.74803149606299213" header="0.31496062992125984" footer="0.31496062992125984"/>
  <pageSetup paperSize="9" scale="63"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31" zoomScale="90" zoomScaleNormal="90" workbookViewId="0">
      <selection activeCell="C48" sqref="C48:P48"/>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81</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282</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80</v>
      </c>
      <c r="D17" s="9"/>
      <c r="E17" s="9"/>
      <c r="F17" s="9"/>
      <c r="G17" s="9"/>
      <c r="H17" s="9"/>
      <c r="I17" s="9"/>
      <c r="J17" s="9"/>
      <c r="K17" s="9"/>
      <c r="L17" s="9"/>
      <c r="M17" s="9"/>
      <c r="N17" s="9"/>
      <c r="O17" s="9"/>
      <c r="P17" s="10"/>
    </row>
    <row r="18" spans="1:16" ht="63.75" x14ac:dyDescent="0.25">
      <c r="A18" s="9"/>
      <c r="B18" s="9"/>
      <c r="C18" s="12" t="s">
        <v>138</v>
      </c>
      <c r="D18" s="9"/>
      <c r="E18" s="9"/>
      <c r="F18" s="9"/>
      <c r="G18" s="9"/>
      <c r="H18" s="9"/>
      <c r="I18" s="9"/>
      <c r="J18" s="9"/>
      <c r="K18" s="9"/>
      <c r="L18" s="9"/>
      <c r="M18" s="9"/>
      <c r="N18" s="9"/>
      <c r="O18" s="9"/>
      <c r="P18" s="10"/>
    </row>
    <row r="19" spans="1:16" ht="52.5" x14ac:dyDescent="0.25">
      <c r="A19" s="12">
        <v>1</v>
      </c>
      <c r="B19" s="12" t="s">
        <v>43</v>
      </c>
      <c r="C19" s="13" t="s">
        <v>153</v>
      </c>
      <c r="D19" s="14" t="s">
        <v>51</v>
      </c>
      <c r="E19" s="15">
        <v>1</v>
      </c>
      <c r="F19" s="16"/>
      <c r="G19" s="17"/>
      <c r="H19" s="17"/>
      <c r="I19" s="18"/>
      <c r="J19" s="17"/>
      <c r="K19" s="16"/>
      <c r="L19" s="17"/>
      <c r="M19" s="17"/>
      <c r="N19" s="17"/>
      <c r="O19" s="17"/>
      <c r="P19" s="17"/>
    </row>
    <row r="20" spans="1:16" ht="51" x14ac:dyDescent="0.25">
      <c r="A20" s="12">
        <v>2</v>
      </c>
      <c r="B20" s="12" t="s">
        <v>43</v>
      </c>
      <c r="C20" s="13" t="s">
        <v>154</v>
      </c>
      <c r="D20" s="14" t="s">
        <v>51</v>
      </c>
      <c r="E20" s="15">
        <v>1</v>
      </c>
      <c r="F20" s="16"/>
      <c r="G20" s="17"/>
      <c r="H20" s="17"/>
      <c r="I20" s="18"/>
      <c r="J20" s="17"/>
      <c r="K20" s="16"/>
      <c r="L20" s="17"/>
      <c r="M20" s="17"/>
      <c r="N20" s="17"/>
      <c r="O20" s="17"/>
      <c r="P20" s="17"/>
    </row>
    <row r="21" spans="1:16" ht="38.25" x14ac:dyDescent="0.25">
      <c r="A21" s="12">
        <v>3</v>
      </c>
      <c r="B21" s="12" t="s">
        <v>43</v>
      </c>
      <c r="C21" s="13" t="s">
        <v>139</v>
      </c>
      <c r="D21" s="14" t="s">
        <v>52</v>
      </c>
      <c r="E21" s="15">
        <v>3</v>
      </c>
      <c r="F21" s="16"/>
      <c r="G21" s="17"/>
      <c r="H21" s="17"/>
      <c r="I21" s="18"/>
      <c r="J21" s="17"/>
      <c r="K21" s="16"/>
      <c r="L21" s="17"/>
      <c r="M21" s="17"/>
      <c r="N21" s="17"/>
      <c r="O21" s="17"/>
      <c r="P21" s="17"/>
    </row>
    <row r="22" spans="1:16" ht="51" x14ac:dyDescent="0.25">
      <c r="A22" s="12">
        <v>4</v>
      </c>
      <c r="B22" s="12" t="s">
        <v>43</v>
      </c>
      <c r="C22" s="13" t="s">
        <v>140</v>
      </c>
      <c r="D22" s="14" t="s">
        <v>57</v>
      </c>
      <c r="E22" s="15">
        <v>20.8</v>
      </c>
      <c r="F22" s="16"/>
      <c r="G22" s="17"/>
      <c r="H22" s="17"/>
      <c r="I22" s="18"/>
      <c r="J22" s="17"/>
      <c r="K22" s="16"/>
      <c r="L22" s="17"/>
      <c r="M22" s="17"/>
      <c r="N22" s="17"/>
      <c r="O22" s="17"/>
      <c r="P22" s="17"/>
    </row>
    <row r="23" spans="1:16" ht="51" x14ac:dyDescent="0.25">
      <c r="A23" s="12">
        <v>5</v>
      </c>
      <c r="B23" s="12" t="s">
        <v>43</v>
      </c>
      <c r="C23" s="13" t="s">
        <v>141</v>
      </c>
      <c r="D23" s="14" t="s">
        <v>57</v>
      </c>
      <c r="E23" s="15">
        <v>19.399999999999999</v>
      </c>
      <c r="F23" s="16"/>
      <c r="G23" s="17"/>
      <c r="H23" s="17"/>
      <c r="I23" s="18"/>
      <c r="J23" s="17"/>
      <c r="K23" s="16"/>
      <c r="L23" s="17"/>
      <c r="M23" s="17"/>
      <c r="N23" s="17"/>
      <c r="O23" s="17"/>
      <c r="P23" s="17"/>
    </row>
    <row r="24" spans="1:16" ht="38.25" x14ac:dyDescent="0.25">
      <c r="A24" s="12">
        <v>6</v>
      </c>
      <c r="B24" s="12" t="s">
        <v>43</v>
      </c>
      <c r="C24" s="13" t="s">
        <v>143</v>
      </c>
      <c r="D24" s="14" t="s">
        <v>142</v>
      </c>
      <c r="E24" s="15">
        <v>2</v>
      </c>
      <c r="F24" s="16"/>
      <c r="G24" s="17"/>
      <c r="H24" s="17"/>
      <c r="I24" s="18"/>
      <c r="J24" s="17"/>
      <c r="K24" s="16"/>
      <c r="L24" s="17"/>
      <c r="M24" s="17"/>
      <c r="N24" s="17"/>
      <c r="O24" s="17"/>
      <c r="P24" s="17"/>
    </row>
    <row r="25" spans="1:16" ht="38.25" x14ac:dyDescent="0.25">
      <c r="A25" s="12">
        <v>7</v>
      </c>
      <c r="B25" s="12" t="s">
        <v>43</v>
      </c>
      <c r="C25" s="13" t="s">
        <v>146</v>
      </c>
      <c r="D25" s="14" t="s">
        <v>144</v>
      </c>
      <c r="E25" s="15">
        <v>4.5</v>
      </c>
      <c r="F25" s="16"/>
      <c r="G25" s="17"/>
      <c r="H25" s="17"/>
      <c r="I25" s="18"/>
      <c r="J25" s="17"/>
      <c r="K25" s="16"/>
      <c r="L25" s="17"/>
      <c r="M25" s="17"/>
      <c r="N25" s="17"/>
      <c r="O25" s="17"/>
      <c r="P25" s="17"/>
    </row>
    <row r="26" spans="1:16" ht="51" customHeight="1" x14ac:dyDescent="0.25">
      <c r="A26" s="12">
        <v>8</v>
      </c>
      <c r="B26" s="12" t="s">
        <v>43</v>
      </c>
      <c r="C26" s="13" t="s">
        <v>145</v>
      </c>
      <c r="D26" s="14" t="s">
        <v>144</v>
      </c>
      <c r="E26" s="15">
        <v>16.399999999999999</v>
      </c>
      <c r="F26" s="16"/>
      <c r="G26" s="17"/>
      <c r="H26" s="17"/>
      <c r="I26" s="18"/>
      <c r="J26" s="17"/>
      <c r="K26" s="16"/>
      <c r="L26" s="17"/>
      <c r="M26" s="17"/>
      <c r="N26" s="17"/>
      <c r="O26" s="17"/>
      <c r="P26" s="17"/>
    </row>
    <row r="27" spans="1:16" ht="51" x14ac:dyDescent="0.25">
      <c r="A27" s="12">
        <v>9</v>
      </c>
      <c r="B27" s="12" t="s">
        <v>43</v>
      </c>
      <c r="C27" s="13" t="s">
        <v>147</v>
      </c>
      <c r="D27" s="14" t="s">
        <v>144</v>
      </c>
      <c r="E27" s="15">
        <v>2.9</v>
      </c>
      <c r="F27" s="16"/>
      <c r="G27" s="17"/>
      <c r="H27" s="17"/>
      <c r="I27" s="18"/>
      <c r="J27" s="17"/>
      <c r="K27" s="16"/>
      <c r="L27" s="17"/>
      <c r="M27" s="17"/>
      <c r="N27" s="17"/>
      <c r="O27" s="17"/>
      <c r="P27" s="17"/>
    </row>
    <row r="28" spans="1:16" ht="51" x14ac:dyDescent="0.25">
      <c r="A28" s="12">
        <v>10</v>
      </c>
      <c r="B28" s="12" t="s">
        <v>43</v>
      </c>
      <c r="C28" s="13" t="s">
        <v>150</v>
      </c>
      <c r="D28" s="14" t="s">
        <v>144</v>
      </c>
      <c r="E28" s="15">
        <v>55</v>
      </c>
      <c r="F28" s="16"/>
      <c r="G28" s="17"/>
      <c r="H28" s="17"/>
      <c r="I28" s="18"/>
      <c r="J28" s="17"/>
      <c r="K28" s="16"/>
      <c r="L28" s="17"/>
      <c r="M28" s="17"/>
      <c r="N28" s="17"/>
      <c r="O28" s="17"/>
      <c r="P28" s="17"/>
    </row>
    <row r="29" spans="1:16" ht="45.75" customHeight="1" x14ac:dyDescent="0.25">
      <c r="A29" s="20">
        <v>11</v>
      </c>
      <c r="B29" s="20" t="s">
        <v>43</v>
      </c>
      <c r="C29" s="13" t="s">
        <v>276</v>
      </c>
      <c r="D29" s="75" t="s">
        <v>142</v>
      </c>
      <c r="E29" s="15">
        <v>5</v>
      </c>
      <c r="F29" s="15"/>
      <c r="G29" s="18"/>
      <c r="H29" s="18"/>
      <c r="I29" s="18"/>
      <c r="J29" s="18"/>
      <c r="K29" s="15"/>
      <c r="L29" s="18"/>
      <c r="M29" s="18"/>
      <c r="N29" s="18"/>
      <c r="O29" s="18"/>
      <c r="P29" s="18"/>
    </row>
    <row r="30" spans="1:16" ht="38.25" x14ac:dyDescent="0.25">
      <c r="A30" s="12">
        <v>12</v>
      </c>
      <c r="B30" s="12" t="s">
        <v>43</v>
      </c>
      <c r="C30" s="13" t="s">
        <v>148</v>
      </c>
      <c r="D30" s="14" t="s">
        <v>52</v>
      </c>
      <c r="E30" s="15">
        <v>4</v>
      </c>
      <c r="F30" s="16"/>
      <c r="G30" s="17"/>
      <c r="H30" s="17"/>
      <c r="I30" s="18"/>
      <c r="J30" s="17"/>
      <c r="K30" s="16"/>
      <c r="L30" s="17"/>
      <c r="M30" s="17"/>
      <c r="N30" s="17"/>
      <c r="O30" s="17"/>
      <c r="P30" s="17"/>
    </row>
    <row r="31" spans="1:16" ht="39" customHeight="1" x14ac:dyDescent="0.25">
      <c r="A31" s="12">
        <v>13</v>
      </c>
      <c r="B31" s="12" t="s">
        <v>43</v>
      </c>
      <c r="C31" s="13" t="s">
        <v>149</v>
      </c>
      <c r="D31" s="14" t="s">
        <v>57</v>
      </c>
      <c r="E31" s="15">
        <v>10.8</v>
      </c>
      <c r="F31" s="16"/>
      <c r="G31" s="17"/>
      <c r="H31" s="17"/>
      <c r="I31" s="18"/>
      <c r="J31" s="17"/>
      <c r="K31" s="16"/>
      <c r="L31" s="17"/>
      <c r="M31" s="17"/>
      <c r="N31" s="17"/>
      <c r="O31" s="17"/>
      <c r="P31" s="17"/>
    </row>
    <row r="32" spans="1:16" ht="25.5" x14ac:dyDescent="0.25">
      <c r="A32" s="12">
        <v>14</v>
      </c>
      <c r="B32" s="12" t="s">
        <v>43</v>
      </c>
      <c r="C32" s="13" t="s">
        <v>98</v>
      </c>
      <c r="D32" s="14" t="s">
        <v>57</v>
      </c>
      <c r="E32" s="15">
        <v>55.8</v>
      </c>
      <c r="F32" s="16"/>
      <c r="G32" s="17"/>
      <c r="H32" s="17"/>
      <c r="I32" s="18"/>
      <c r="J32" s="17"/>
      <c r="K32" s="16"/>
      <c r="L32" s="17"/>
      <c r="M32" s="17"/>
      <c r="N32" s="17"/>
      <c r="O32" s="17"/>
      <c r="P32" s="17"/>
    </row>
    <row r="33" spans="1:16" x14ac:dyDescent="0.25">
      <c r="A33" s="12">
        <v>15</v>
      </c>
      <c r="B33" s="12" t="s">
        <v>43</v>
      </c>
      <c r="C33" s="13" t="s">
        <v>152</v>
      </c>
      <c r="D33" s="14" t="s">
        <v>57</v>
      </c>
      <c r="E33" s="15">
        <v>19</v>
      </c>
      <c r="F33" s="16"/>
      <c r="G33" s="17"/>
      <c r="H33" s="17"/>
      <c r="I33" s="18"/>
      <c r="J33" s="17"/>
      <c r="K33" s="16"/>
      <c r="L33" s="17"/>
      <c r="M33" s="17"/>
      <c r="N33" s="17"/>
      <c r="O33" s="17"/>
      <c r="P33" s="17"/>
    </row>
    <row r="34" spans="1:16" x14ac:dyDescent="0.25">
      <c r="A34" s="12">
        <v>16</v>
      </c>
      <c r="B34" s="12" t="s">
        <v>43</v>
      </c>
      <c r="C34" s="13" t="s">
        <v>151</v>
      </c>
      <c r="D34" s="14" t="s">
        <v>45</v>
      </c>
      <c r="E34" s="15">
        <v>18.25</v>
      </c>
      <c r="F34" s="16"/>
      <c r="G34" s="17"/>
      <c r="H34" s="17"/>
      <c r="I34" s="18"/>
      <c r="J34" s="17"/>
      <c r="K34" s="16"/>
      <c r="L34" s="17"/>
      <c r="M34" s="17"/>
      <c r="N34" s="17"/>
      <c r="O34" s="17"/>
      <c r="P34" s="17"/>
    </row>
    <row r="35" spans="1:16" ht="90" customHeight="1" x14ac:dyDescent="0.25">
      <c r="A35" s="12">
        <v>17</v>
      </c>
      <c r="B35" s="12" t="s">
        <v>43</v>
      </c>
      <c r="C35" s="13" t="s">
        <v>88</v>
      </c>
      <c r="D35" s="14" t="s">
        <v>45</v>
      </c>
      <c r="E35" s="15">
        <v>20.3</v>
      </c>
      <c r="F35" s="16"/>
      <c r="G35" s="17"/>
      <c r="H35" s="17"/>
      <c r="I35" s="18"/>
      <c r="J35" s="17"/>
      <c r="K35" s="16"/>
      <c r="L35" s="17"/>
      <c r="M35" s="17"/>
      <c r="N35" s="17"/>
      <c r="O35" s="17"/>
      <c r="P35" s="17"/>
    </row>
    <row r="36" spans="1:16" ht="51" x14ac:dyDescent="0.25">
      <c r="A36" s="12">
        <v>18</v>
      </c>
      <c r="B36" s="12" t="s">
        <v>43</v>
      </c>
      <c r="C36" s="13" t="s">
        <v>155</v>
      </c>
      <c r="D36" s="14" t="s">
        <v>45</v>
      </c>
      <c r="E36" s="15">
        <v>4.5999999999999996</v>
      </c>
      <c r="F36" s="16"/>
      <c r="G36" s="17"/>
      <c r="H36" s="17"/>
      <c r="I36" s="18"/>
      <c r="J36" s="17"/>
      <c r="K36" s="16"/>
      <c r="L36" s="17"/>
      <c r="M36" s="17"/>
      <c r="N36" s="17"/>
      <c r="O36" s="17"/>
      <c r="P36" s="17"/>
    </row>
    <row r="37" spans="1:16" ht="51" x14ac:dyDescent="0.25">
      <c r="A37" s="12">
        <v>19</v>
      </c>
      <c r="B37" s="12" t="s">
        <v>43</v>
      </c>
      <c r="C37" s="13" t="s">
        <v>156</v>
      </c>
      <c r="D37" s="14" t="s">
        <v>45</v>
      </c>
      <c r="E37" s="15">
        <v>30</v>
      </c>
      <c r="F37" s="16"/>
      <c r="G37" s="17"/>
      <c r="H37" s="17"/>
      <c r="I37" s="18"/>
      <c r="J37" s="17"/>
      <c r="K37" s="16"/>
      <c r="L37" s="17"/>
      <c r="M37" s="17"/>
      <c r="N37" s="17"/>
      <c r="O37" s="17"/>
      <c r="P37" s="17"/>
    </row>
    <row r="38" spans="1:16" x14ac:dyDescent="0.25">
      <c r="A38" s="12"/>
      <c r="B38" s="21"/>
      <c r="C38" s="22" t="s">
        <v>58</v>
      </c>
      <c r="D38" s="21"/>
      <c r="E38" s="21"/>
      <c r="F38" s="21"/>
      <c r="G38" s="21"/>
      <c r="H38" s="21"/>
      <c r="I38" s="21"/>
      <c r="J38" s="21"/>
      <c r="K38" s="21"/>
      <c r="L38" s="23">
        <f>ROUND(SUM(L19:L37),2)</f>
        <v>0</v>
      </c>
      <c r="M38" s="23">
        <f>ROUND(SUM(M19:M37),2)</f>
        <v>0</v>
      </c>
      <c r="N38" s="23">
        <f>ROUND(SUM(N19:N37),2)</f>
        <v>0</v>
      </c>
      <c r="O38" s="23">
        <f>ROUND(SUM(O19:O37),2)</f>
        <v>0</v>
      </c>
      <c r="P38" s="23">
        <f>ROUND(SUM(P19:P37),2)</f>
        <v>0</v>
      </c>
    </row>
    <row r="39" spans="1:16" x14ac:dyDescent="0.25">
      <c r="A39" s="12"/>
      <c r="B39" s="21"/>
      <c r="C39" s="22" t="s">
        <v>59</v>
      </c>
      <c r="D39" s="21"/>
      <c r="E39" s="21"/>
      <c r="F39" s="21"/>
      <c r="G39" s="21"/>
      <c r="H39" s="21"/>
      <c r="I39" s="21"/>
      <c r="J39" s="21"/>
      <c r="K39" s="21"/>
      <c r="L39" s="23">
        <f>ROUND(L38,2)</f>
        <v>0</v>
      </c>
      <c r="M39" s="23">
        <f t="shared" ref="M39:P39" si="0">ROUND(M38,2)</f>
        <v>0</v>
      </c>
      <c r="N39" s="23">
        <f t="shared" si="0"/>
        <v>0</v>
      </c>
      <c r="O39" s="23">
        <f t="shared" si="0"/>
        <v>0</v>
      </c>
      <c r="P39" s="23">
        <f t="shared" si="0"/>
        <v>0</v>
      </c>
    </row>
    <row r="40" spans="1:16" x14ac:dyDescent="0.25">
      <c r="A40" s="24"/>
      <c r="B40" s="2"/>
      <c r="C40" s="2"/>
      <c r="D40" s="25"/>
      <c r="E40" s="26">
        <v>0</v>
      </c>
      <c r="F40" s="97" t="s">
        <v>60</v>
      </c>
      <c r="G40" s="98"/>
      <c r="H40" s="98"/>
      <c r="I40" s="98"/>
      <c r="J40" s="98"/>
      <c r="K40" s="99"/>
      <c r="L40" s="27"/>
      <c r="M40" s="28"/>
      <c r="N40" s="16">
        <f>ROUND(N39*E40,2)</f>
        <v>0</v>
      </c>
      <c r="O40" s="28"/>
      <c r="P40" s="29"/>
    </row>
    <row r="41" spans="1:16" x14ac:dyDescent="0.25">
      <c r="A41" s="24"/>
      <c r="B41" s="2"/>
      <c r="C41" s="2"/>
      <c r="D41" s="25"/>
      <c r="E41" s="25"/>
      <c r="F41" s="97" t="s">
        <v>61</v>
      </c>
      <c r="G41" s="98"/>
      <c r="H41" s="98"/>
      <c r="I41" s="98"/>
      <c r="J41" s="98"/>
      <c r="K41" s="99"/>
      <c r="L41" s="30"/>
      <c r="M41" s="31">
        <f>ROUND(M40+M39,2)</f>
        <v>0</v>
      </c>
      <c r="N41" s="31">
        <f>ROUND(N40+N39,2)</f>
        <v>0</v>
      </c>
      <c r="O41" s="31">
        <f>ROUND(O40+O39,2)</f>
        <v>0</v>
      </c>
      <c r="P41" s="31">
        <f>ROUND(O41+N41+M41,2)</f>
        <v>0</v>
      </c>
    </row>
    <row r="43" spans="1:16" x14ac:dyDescent="0.25">
      <c r="A43" s="32" t="s">
        <v>62</v>
      </c>
      <c r="B43" s="2"/>
      <c r="C43" s="33"/>
      <c r="D43" s="34"/>
      <c r="E43" s="34"/>
      <c r="F43" s="34"/>
      <c r="G43" s="34"/>
      <c r="H43" s="34"/>
      <c r="I43" s="34"/>
      <c r="J43" s="34"/>
      <c r="K43" s="34"/>
      <c r="L43" s="34"/>
      <c r="M43" s="34"/>
      <c r="N43" s="34"/>
      <c r="O43" s="100"/>
      <c r="P43" s="100"/>
    </row>
    <row r="44" spans="1:16" x14ac:dyDescent="0.25">
      <c r="A44" s="24"/>
      <c r="B44" s="2"/>
      <c r="C44" s="101" t="s">
        <v>64</v>
      </c>
      <c r="D44" s="102"/>
      <c r="E44" s="102"/>
      <c r="F44" s="102"/>
      <c r="G44" s="102"/>
      <c r="H44" s="102"/>
      <c r="I44" s="102"/>
      <c r="J44" s="102"/>
      <c r="K44" s="102"/>
      <c r="L44" s="102"/>
      <c r="M44" s="102"/>
      <c r="N44" s="102"/>
      <c r="O44" s="102"/>
      <c r="P44" s="102"/>
    </row>
    <row r="45" spans="1:16" x14ac:dyDescent="0.25">
      <c r="A45" s="32"/>
      <c r="B45" s="2"/>
      <c r="C45" s="80"/>
    </row>
    <row r="46" spans="1:16" x14ac:dyDescent="0.25">
      <c r="C46" s="79"/>
      <c r="D46" s="79"/>
      <c r="E46" s="79"/>
      <c r="F46" s="79"/>
      <c r="G46" s="79"/>
      <c r="H46" s="79"/>
      <c r="I46" s="79"/>
      <c r="J46" s="79"/>
      <c r="K46" s="79"/>
      <c r="L46" s="79"/>
      <c r="M46" s="79"/>
      <c r="N46" s="79"/>
      <c r="O46" s="79"/>
      <c r="P46" s="79"/>
    </row>
    <row r="47" spans="1:16" x14ac:dyDescent="0.25">
      <c r="A47" s="32"/>
      <c r="B47" s="2"/>
      <c r="C47" s="77"/>
      <c r="D47" s="62"/>
      <c r="E47" s="62"/>
      <c r="F47" s="62"/>
      <c r="G47" s="62"/>
      <c r="H47" s="62"/>
      <c r="I47" s="62"/>
      <c r="J47" s="62"/>
      <c r="K47" s="62"/>
      <c r="L47" s="62"/>
      <c r="M47" s="62"/>
      <c r="N47" s="62"/>
      <c r="O47" s="103"/>
      <c r="P47" s="103"/>
    </row>
    <row r="48" spans="1:16" x14ac:dyDescent="0.25">
      <c r="A48" s="24"/>
      <c r="B48" s="2"/>
      <c r="C48" s="104"/>
      <c r="D48" s="103"/>
      <c r="E48" s="103"/>
      <c r="F48" s="103"/>
      <c r="G48" s="103"/>
      <c r="H48" s="103"/>
      <c r="I48" s="103"/>
      <c r="J48" s="103"/>
      <c r="K48" s="103"/>
      <c r="L48" s="103"/>
      <c r="M48" s="103"/>
      <c r="N48" s="103"/>
      <c r="O48" s="103"/>
      <c r="P48" s="103"/>
    </row>
    <row r="49" spans="1:16" x14ac:dyDescent="0.25">
      <c r="A49" s="32"/>
      <c r="B49" s="2"/>
      <c r="C49" s="80"/>
      <c r="D49" s="62"/>
      <c r="E49" s="62"/>
      <c r="F49" s="62"/>
      <c r="G49" s="62"/>
      <c r="H49" s="62"/>
      <c r="I49" s="62"/>
      <c r="J49" s="62"/>
      <c r="K49" s="62"/>
      <c r="L49" s="62"/>
      <c r="M49" s="62"/>
      <c r="N49" s="62"/>
      <c r="O49" s="62"/>
      <c r="P49" s="62"/>
    </row>
    <row r="50" spans="1:16" x14ac:dyDescent="0.25">
      <c r="C50" s="79"/>
      <c r="D50" s="79"/>
      <c r="E50" s="79"/>
      <c r="F50" s="79"/>
      <c r="G50" s="79"/>
      <c r="H50" s="79"/>
      <c r="I50" s="79"/>
      <c r="J50" s="79"/>
      <c r="K50" s="79"/>
      <c r="L50" s="79"/>
      <c r="M50" s="79"/>
      <c r="N50" s="79"/>
      <c r="O50" s="79"/>
      <c r="P50" s="79"/>
    </row>
  </sheetData>
  <mergeCells count="11">
    <mergeCell ref="F40:K40"/>
    <mergeCell ref="A1:P1"/>
    <mergeCell ref="A3:P3"/>
    <mergeCell ref="A4:P4"/>
    <mergeCell ref="F14:K14"/>
    <mergeCell ref="L14:P14"/>
    <mergeCell ref="F41:K41"/>
    <mergeCell ref="O43:P43"/>
    <mergeCell ref="C44:P44"/>
    <mergeCell ref="O47:P47"/>
    <mergeCell ref="C48:P48"/>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7" zoomScaleNormal="100" workbookViewId="0">
      <selection activeCell="D36" sqref="D36"/>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157</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111</v>
      </c>
      <c r="D17" s="9"/>
      <c r="E17" s="9"/>
      <c r="F17" s="9"/>
      <c r="G17" s="9"/>
      <c r="H17" s="9"/>
      <c r="I17" s="9"/>
      <c r="J17" s="9"/>
      <c r="K17" s="9"/>
      <c r="L17" s="9"/>
      <c r="M17" s="9"/>
      <c r="N17" s="9"/>
      <c r="O17" s="9"/>
      <c r="P17" s="10"/>
    </row>
    <row r="18" spans="1:16" x14ac:dyDescent="0.25">
      <c r="A18" s="12">
        <v>1</v>
      </c>
      <c r="B18" s="12" t="s">
        <v>43</v>
      </c>
      <c r="C18" s="19" t="s">
        <v>161</v>
      </c>
      <c r="D18" s="68" t="s">
        <v>51</v>
      </c>
      <c r="E18" s="69">
        <v>1</v>
      </c>
      <c r="F18" s="70"/>
      <c r="G18" s="69"/>
      <c r="H18" s="69"/>
      <c r="I18" s="69"/>
      <c r="J18" s="69"/>
      <c r="K18" s="16"/>
      <c r="L18" s="17"/>
      <c r="M18" s="17"/>
      <c r="N18" s="17"/>
      <c r="O18" s="17"/>
      <c r="P18" s="17"/>
    </row>
    <row r="19" spans="1:16" x14ac:dyDescent="0.25">
      <c r="A19" s="12">
        <v>2</v>
      </c>
      <c r="B19" s="12" t="s">
        <v>43</v>
      </c>
      <c r="C19" s="19" t="s">
        <v>158</v>
      </c>
      <c r="D19" s="68" t="s">
        <v>51</v>
      </c>
      <c r="E19" s="69">
        <v>1</v>
      </c>
      <c r="F19" s="17"/>
      <c r="G19" s="17"/>
      <c r="H19" s="17"/>
      <c r="I19" s="18"/>
      <c r="J19" s="17"/>
      <c r="K19" s="16"/>
      <c r="L19" s="17"/>
      <c r="M19" s="17"/>
      <c r="N19" s="17"/>
      <c r="O19" s="17"/>
      <c r="P19" s="17"/>
    </row>
    <row r="20" spans="1:16" x14ac:dyDescent="0.25">
      <c r="A20" s="12">
        <v>3</v>
      </c>
      <c r="B20" s="12" t="s">
        <v>43</v>
      </c>
      <c r="C20" s="19" t="s">
        <v>159</v>
      </c>
      <c r="D20" s="68" t="s">
        <v>51</v>
      </c>
      <c r="E20" s="69">
        <v>1</v>
      </c>
      <c r="F20" s="17"/>
      <c r="G20" s="17"/>
      <c r="H20" s="17"/>
      <c r="I20" s="18"/>
      <c r="J20" s="17"/>
      <c r="K20" s="16"/>
      <c r="L20" s="17"/>
      <c r="M20" s="17"/>
      <c r="N20" s="17"/>
      <c r="O20" s="17"/>
      <c r="P20" s="17"/>
    </row>
    <row r="21" spans="1:16" ht="25.5" x14ac:dyDescent="0.25">
      <c r="A21" s="12">
        <v>4</v>
      </c>
      <c r="B21" s="12" t="s">
        <v>43</v>
      </c>
      <c r="C21" s="13" t="s">
        <v>160</v>
      </c>
      <c r="D21" s="14" t="s">
        <v>144</v>
      </c>
      <c r="E21" s="16">
        <v>2</v>
      </c>
      <c r="F21" s="16"/>
      <c r="G21" s="17"/>
      <c r="H21" s="17"/>
      <c r="I21" s="18"/>
      <c r="J21" s="17"/>
      <c r="K21" s="16"/>
      <c r="L21" s="17"/>
      <c r="M21" s="17"/>
      <c r="N21" s="17"/>
      <c r="O21" s="17"/>
      <c r="P21" s="17"/>
    </row>
    <row r="22" spans="1:16" x14ac:dyDescent="0.25">
      <c r="A22" s="12"/>
      <c r="B22" s="21"/>
      <c r="C22" s="22" t="s">
        <v>58</v>
      </c>
      <c r="D22" s="21"/>
      <c r="E22" s="21"/>
      <c r="F22" s="21"/>
      <c r="G22" s="21"/>
      <c r="H22" s="21"/>
      <c r="I22" s="21"/>
      <c r="J22" s="21"/>
      <c r="K22" s="21"/>
      <c r="L22" s="23">
        <f>ROUND(SUM(L18:L21),2)</f>
        <v>0</v>
      </c>
      <c r="M22" s="23">
        <f>ROUND(SUM(M18:M21),2)</f>
        <v>0</v>
      </c>
      <c r="N22" s="23">
        <f>ROUND(SUM(N18:N21),2)</f>
        <v>0</v>
      </c>
      <c r="O22" s="23">
        <f>ROUND(SUM(O18:O21),2)</f>
        <v>0</v>
      </c>
      <c r="P22" s="23">
        <f>ROUND(SUM(P18:P21),2)</f>
        <v>0</v>
      </c>
    </row>
    <row r="23" spans="1:16" x14ac:dyDescent="0.25">
      <c r="A23" s="12"/>
      <c r="B23" s="21"/>
      <c r="C23" s="22" t="s">
        <v>59</v>
      </c>
      <c r="D23" s="21"/>
      <c r="E23" s="21"/>
      <c r="F23" s="21"/>
      <c r="G23" s="21"/>
      <c r="H23" s="21"/>
      <c r="I23" s="21"/>
      <c r="J23" s="21"/>
      <c r="K23" s="21"/>
      <c r="L23" s="23">
        <f>ROUND(L22,2)</f>
        <v>0</v>
      </c>
      <c r="M23" s="23">
        <f t="shared" ref="M23:P23" si="0">ROUND(M22,2)</f>
        <v>0</v>
      </c>
      <c r="N23" s="23">
        <f t="shared" si="0"/>
        <v>0</v>
      </c>
      <c r="O23" s="23">
        <f t="shared" si="0"/>
        <v>0</v>
      </c>
      <c r="P23" s="23">
        <f t="shared" si="0"/>
        <v>0</v>
      </c>
    </row>
    <row r="24" spans="1:16" x14ac:dyDescent="0.25">
      <c r="A24" s="24"/>
      <c r="B24" s="2"/>
      <c r="C24" s="2"/>
      <c r="D24" s="25"/>
      <c r="E24" s="26"/>
      <c r="F24" s="97" t="s">
        <v>60</v>
      </c>
      <c r="G24" s="98"/>
      <c r="H24" s="98"/>
      <c r="I24" s="98"/>
      <c r="J24" s="98"/>
      <c r="K24" s="99"/>
      <c r="L24" s="27"/>
      <c r="M24" s="28"/>
      <c r="N24" s="16">
        <f>ROUND(N23*E24,2)</f>
        <v>0</v>
      </c>
      <c r="O24" s="28"/>
      <c r="P24" s="29"/>
    </row>
    <row r="25" spans="1:16" x14ac:dyDescent="0.25">
      <c r="A25" s="24"/>
      <c r="B25" s="2"/>
      <c r="C25" s="2"/>
      <c r="D25" s="25"/>
      <c r="E25" s="25"/>
      <c r="F25" s="97" t="s">
        <v>61</v>
      </c>
      <c r="G25" s="98"/>
      <c r="H25" s="98"/>
      <c r="I25" s="98"/>
      <c r="J25" s="98"/>
      <c r="K25" s="99"/>
      <c r="L25" s="30"/>
      <c r="M25" s="31">
        <f>ROUND(M24+M23,2)</f>
        <v>0</v>
      </c>
      <c r="N25" s="31">
        <f>ROUND(N24+N23,2)</f>
        <v>0</v>
      </c>
      <c r="O25" s="31">
        <f>ROUND(O24+O23,2)</f>
        <v>0</v>
      </c>
      <c r="P25" s="31">
        <f>ROUND(O25+N25+M25,2)</f>
        <v>0</v>
      </c>
    </row>
    <row r="27" spans="1:16" x14ac:dyDescent="0.25">
      <c r="A27" s="32" t="s">
        <v>62</v>
      </c>
      <c r="B27" s="2"/>
      <c r="C27" s="33"/>
      <c r="D27" s="34"/>
      <c r="E27" s="34"/>
      <c r="F27" s="34"/>
      <c r="G27" s="34"/>
      <c r="H27" s="34"/>
      <c r="I27" s="34"/>
      <c r="J27" s="34"/>
      <c r="K27" s="34"/>
      <c r="L27" s="34"/>
      <c r="M27" s="34"/>
      <c r="N27" s="34"/>
      <c r="O27" s="100"/>
      <c r="P27" s="100"/>
    </row>
    <row r="28" spans="1:16" x14ac:dyDescent="0.25">
      <c r="A28" s="24"/>
      <c r="B28" s="2"/>
      <c r="C28" s="101" t="s">
        <v>64</v>
      </c>
      <c r="D28" s="102"/>
      <c r="E28" s="102"/>
      <c r="F28" s="102"/>
      <c r="G28" s="102"/>
      <c r="H28" s="102"/>
      <c r="I28" s="102"/>
      <c r="J28" s="102"/>
      <c r="K28" s="102"/>
      <c r="L28" s="102"/>
      <c r="M28" s="102"/>
      <c r="N28" s="102"/>
      <c r="O28" s="102"/>
      <c r="P28" s="102"/>
    </row>
    <row r="29" spans="1:16" x14ac:dyDescent="0.25">
      <c r="A29" s="32"/>
      <c r="B29" s="2"/>
      <c r="C29" s="80"/>
      <c r="D29" s="79"/>
      <c r="E29" s="79"/>
      <c r="F29" s="79"/>
      <c r="G29" s="79"/>
      <c r="H29" s="79"/>
      <c r="I29" s="79"/>
      <c r="J29" s="79"/>
      <c r="K29" s="79"/>
      <c r="L29" s="79"/>
      <c r="M29" s="79"/>
      <c r="N29" s="79"/>
      <c r="O29" s="79"/>
      <c r="P29" s="79"/>
    </row>
    <row r="30" spans="1:16" x14ac:dyDescent="0.25">
      <c r="C30" s="79"/>
      <c r="D30" s="79"/>
      <c r="E30" s="79"/>
      <c r="F30" s="79"/>
      <c r="G30" s="79"/>
      <c r="H30" s="79"/>
      <c r="I30" s="79"/>
      <c r="J30" s="79"/>
      <c r="K30" s="79"/>
      <c r="L30" s="79"/>
      <c r="M30" s="79"/>
      <c r="N30" s="79"/>
      <c r="O30" s="79"/>
      <c r="P30" s="79"/>
    </row>
    <row r="31" spans="1:16" x14ac:dyDescent="0.25">
      <c r="A31" s="32"/>
      <c r="B31" s="2"/>
      <c r="C31" s="77"/>
      <c r="D31" s="62"/>
      <c r="E31" s="62"/>
      <c r="F31" s="62"/>
      <c r="G31" s="62"/>
      <c r="H31" s="62"/>
      <c r="I31" s="62"/>
      <c r="J31" s="62"/>
      <c r="K31" s="62"/>
      <c r="L31" s="62"/>
      <c r="M31" s="62"/>
      <c r="N31" s="62"/>
      <c r="O31" s="103"/>
      <c r="P31" s="103"/>
    </row>
    <row r="32" spans="1:16" x14ac:dyDescent="0.25">
      <c r="A32" s="24"/>
      <c r="B32" s="2"/>
      <c r="C32" s="104"/>
      <c r="D32" s="103"/>
      <c r="E32" s="103"/>
      <c r="F32" s="103"/>
      <c r="G32" s="103"/>
      <c r="H32" s="103"/>
      <c r="I32" s="103"/>
      <c r="J32" s="103"/>
      <c r="K32" s="103"/>
      <c r="L32" s="103"/>
      <c r="M32" s="103"/>
      <c r="N32" s="103"/>
      <c r="O32" s="103"/>
      <c r="P32" s="103"/>
    </row>
    <row r="33" spans="1:16" x14ac:dyDescent="0.25">
      <c r="A33" s="32"/>
      <c r="B33" s="2"/>
      <c r="C33" s="80"/>
      <c r="D33" s="62"/>
      <c r="E33" s="62"/>
      <c r="F33" s="62"/>
      <c r="G33" s="62"/>
      <c r="H33" s="62"/>
      <c r="I33" s="62"/>
      <c r="J33" s="62"/>
      <c r="K33" s="62"/>
      <c r="L33" s="62"/>
      <c r="M33" s="62"/>
      <c r="N33" s="62"/>
      <c r="O33" s="62"/>
      <c r="P33" s="62"/>
    </row>
    <row r="34" spans="1:16" x14ac:dyDescent="0.25">
      <c r="C34" s="79"/>
      <c r="D34" s="79"/>
      <c r="E34" s="79"/>
      <c r="F34" s="79"/>
      <c r="G34" s="79"/>
      <c r="H34" s="79"/>
      <c r="I34" s="79"/>
      <c r="J34" s="79"/>
      <c r="K34" s="79"/>
      <c r="L34" s="79"/>
      <c r="M34" s="79"/>
      <c r="N34" s="79"/>
      <c r="O34" s="79"/>
      <c r="P34" s="79"/>
    </row>
  </sheetData>
  <mergeCells count="11">
    <mergeCell ref="F24:K24"/>
    <mergeCell ref="A1:P1"/>
    <mergeCell ref="A3:P3"/>
    <mergeCell ref="A4:P4"/>
    <mergeCell ref="F14:K14"/>
    <mergeCell ref="L14:P14"/>
    <mergeCell ref="F25:K25"/>
    <mergeCell ref="O27:P27"/>
    <mergeCell ref="C28:P28"/>
    <mergeCell ref="O31:P31"/>
    <mergeCell ref="C32:P32"/>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opLeftCell="A31" zoomScaleNormal="100" workbookViewId="0">
      <selection activeCell="C58" sqref="C57:C58"/>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162</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ht="15" customHeight="1"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282</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ht="30" x14ac:dyDescent="0.25">
      <c r="A17" s="9"/>
      <c r="B17" s="9"/>
      <c r="C17" s="71" t="s">
        <v>164</v>
      </c>
      <c r="D17" s="9"/>
      <c r="E17" s="9"/>
      <c r="F17" s="9"/>
      <c r="G17" s="9"/>
      <c r="H17" s="9"/>
      <c r="I17" s="9"/>
      <c r="J17" s="9"/>
      <c r="K17" s="9"/>
      <c r="L17" s="9"/>
      <c r="M17" s="9"/>
      <c r="N17" s="9"/>
      <c r="O17" s="9"/>
      <c r="P17" s="10"/>
    </row>
    <row r="18" spans="1:16" x14ac:dyDescent="0.25">
      <c r="A18" s="12">
        <v>1</v>
      </c>
      <c r="B18" s="12" t="s">
        <v>43</v>
      </c>
      <c r="C18" s="19" t="s">
        <v>165</v>
      </c>
      <c r="D18" s="68" t="s">
        <v>51</v>
      </c>
      <c r="E18" s="69">
        <v>1</v>
      </c>
      <c r="F18" s="70"/>
      <c r="G18" s="69"/>
      <c r="H18" s="69"/>
      <c r="I18" s="69"/>
      <c r="J18" s="69"/>
      <c r="K18" s="16"/>
      <c r="L18" s="17"/>
      <c r="M18" s="17"/>
      <c r="N18" s="17"/>
      <c r="O18" s="17"/>
      <c r="P18" s="17"/>
    </row>
    <row r="19" spans="1:16" ht="25.5" x14ac:dyDescent="0.25">
      <c r="A19" s="12">
        <v>2</v>
      </c>
      <c r="B19" s="12" t="s">
        <v>43</v>
      </c>
      <c r="C19" s="19" t="s">
        <v>166</v>
      </c>
      <c r="D19" s="68" t="s">
        <v>47</v>
      </c>
      <c r="E19" s="69">
        <v>1</v>
      </c>
      <c r="F19" s="70"/>
      <c r="G19" s="69"/>
      <c r="H19" s="69"/>
      <c r="I19" s="69"/>
      <c r="J19" s="69"/>
      <c r="K19" s="16"/>
      <c r="L19" s="17"/>
      <c r="M19" s="17"/>
      <c r="N19" s="17"/>
      <c r="O19" s="17"/>
      <c r="P19" s="17"/>
    </row>
    <row r="20" spans="1:16" ht="25.5" x14ac:dyDescent="0.25">
      <c r="A20" s="12">
        <v>3</v>
      </c>
      <c r="B20" s="12" t="s">
        <v>43</v>
      </c>
      <c r="C20" s="19" t="s">
        <v>167</v>
      </c>
      <c r="D20" s="68" t="s">
        <v>47</v>
      </c>
      <c r="E20" s="69">
        <v>2</v>
      </c>
      <c r="F20" s="70"/>
      <c r="G20" s="69"/>
      <c r="H20" s="69"/>
      <c r="I20" s="69"/>
      <c r="J20" s="69"/>
      <c r="K20" s="16"/>
      <c r="L20" s="17"/>
      <c r="M20" s="17"/>
      <c r="N20" s="17"/>
      <c r="O20" s="17"/>
      <c r="P20" s="17"/>
    </row>
    <row r="21" spans="1:16" x14ac:dyDescent="0.25">
      <c r="A21" s="12">
        <v>4</v>
      </c>
      <c r="B21" s="12" t="s">
        <v>43</v>
      </c>
      <c r="C21" s="19" t="s">
        <v>168</v>
      </c>
      <c r="D21" s="68" t="s">
        <v>136</v>
      </c>
      <c r="E21" s="69">
        <v>200</v>
      </c>
      <c r="F21" s="70"/>
      <c r="G21" s="69"/>
      <c r="H21" s="69"/>
      <c r="I21" s="69"/>
      <c r="J21" s="69"/>
      <c r="K21" s="16"/>
      <c r="L21" s="17"/>
      <c r="M21" s="17"/>
      <c r="N21" s="17"/>
      <c r="O21" s="17"/>
      <c r="P21" s="17"/>
    </row>
    <row r="22" spans="1:16" x14ac:dyDescent="0.25">
      <c r="A22" s="12">
        <v>5</v>
      </c>
      <c r="B22" s="12" t="s">
        <v>43</v>
      </c>
      <c r="C22" s="19" t="s">
        <v>169</v>
      </c>
      <c r="D22" s="68" t="s">
        <v>136</v>
      </c>
      <c r="E22" s="69">
        <v>300</v>
      </c>
      <c r="F22" s="70"/>
      <c r="G22" s="69"/>
      <c r="H22" s="69"/>
      <c r="I22" s="69"/>
      <c r="J22" s="69"/>
      <c r="K22" s="16"/>
      <c r="L22" s="17"/>
      <c r="M22" s="17"/>
      <c r="N22" s="17"/>
      <c r="O22" s="17"/>
      <c r="P22" s="17"/>
    </row>
    <row r="23" spans="1:16" x14ac:dyDescent="0.25">
      <c r="A23" s="12">
        <v>6</v>
      </c>
      <c r="B23" s="12" t="s">
        <v>43</v>
      </c>
      <c r="C23" s="19" t="s">
        <v>170</v>
      </c>
      <c r="D23" s="68" t="s">
        <v>136</v>
      </c>
      <c r="E23" s="69">
        <v>100</v>
      </c>
      <c r="F23" s="70"/>
      <c r="G23" s="69"/>
      <c r="H23" s="69"/>
      <c r="I23" s="69"/>
      <c r="J23" s="69"/>
      <c r="K23" s="16"/>
      <c r="L23" s="17"/>
      <c r="M23" s="17"/>
      <c r="N23" s="17"/>
      <c r="O23" s="17"/>
      <c r="P23" s="17"/>
    </row>
    <row r="24" spans="1:16" x14ac:dyDescent="0.25">
      <c r="A24" s="12">
        <v>7</v>
      </c>
      <c r="B24" s="12" t="s">
        <v>43</v>
      </c>
      <c r="C24" s="19" t="s">
        <v>171</v>
      </c>
      <c r="D24" s="68" t="s">
        <v>136</v>
      </c>
      <c r="E24" s="69">
        <v>20</v>
      </c>
      <c r="F24" s="70"/>
      <c r="G24" s="69"/>
      <c r="H24" s="69"/>
      <c r="I24" s="69"/>
      <c r="J24" s="69"/>
      <c r="K24" s="16"/>
      <c r="L24" s="17"/>
      <c r="M24" s="17"/>
      <c r="N24" s="17"/>
      <c r="O24" s="17"/>
      <c r="P24" s="17"/>
    </row>
    <row r="25" spans="1:16" x14ac:dyDescent="0.25">
      <c r="A25" s="12">
        <v>8</v>
      </c>
      <c r="B25" s="12" t="s">
        <v>43</v>
      </c>
      <c r="C25" s="19" t="s">
        <v>172</v>
      </c>
      <c r="D25" s="68" t="s">
        <v>136</v>
      </c>
      <c r="E25" s="69">
        <v>6</v>
      </c>
      <c r="F25" s="70"/>
      <c r="G25" s="69"/>
      <c r="H25" s="69"/>
      <c r="I25" s="69"/>
      <c r="J25" s="69"/>
      <c r="K25" s="16"/>
      <c r="L25" s="17"/>
      <c r="M25" s="17"/>
      <c r="N25" s="17"/>
      <c r="O25" s="17"/>
      <c r="P25" s="17"/>
    </row>
    <row r="26" spans="1:16" ht="27" x14ac:dyDescent="0.25">
      <c r="A26" s="12">
        <v>9</v>
      </c>
      <c r="B26" s="12" t="s">
        <v>43</v>
      </c>
      <c r="C26" s="19" t="s">
        <v>173</v>
      </c>
      <c r="D26" s="68" t="s">
        <v>136</v>
      </c>
      <c r="E26" s="69">
        <v>65</v>
      </c>
      <c r="F26" s="70"/>
      <c r="G26" s="69"/>
      <c r="H26" s="69"/>
      <c r="I26" s="69"/>
      <c r="J26" s="69"/>
      <c r="K26" s="16"/>
      <c r="L26" s="17"/>
      <c r="M26" s="17"/>
      <c r="N26" s="17"/>
      <c r="O26" s="17"/>
      <c r="P26" s="17"/>
    </row>
    <row r="27" spans="1:16" ht="27" x14ac:dyDescent="0.25">
      <c r="A27" s="12">
        <v>10</v>
      </c>
      <c r="B27" s="12" t="s">
        <v>43</v>
      </c>
      <c r="C27" s="19" t="s">
        <v>174</v>
      </c>
      <c r="D27" s="68" t="s">
        <v>136</v>
      </c>
      <c r="E27" s="69">
        <v>23</v>
      </c>
      <c r="F27" s="70"/>
      <c r="G27" s="69"/>
      <c r="H27" s="69"/>
      <c r="I27" s="69"/>
      <c r="J27" s="69"/>
      <c r="K27" s="16"/>
      <c r="L27" s="17"/>
      <c r="M27" s="17"/>
      <c r="N27" s="17"/>
      <c r="O27" s="17"/>
      <c r="P27" s="17"/>
    </row>
    <row r="28" spans="1:16" ht="25.5" x14ac:dyDescent="0.25">
      <c r="A28" s="12">
        <v>11</v>
      </c>
      <c r="B28" s="12" t="s">
        <v>43</v>
      </c>
      <c r="C28" s="19" t="s">
        <v>175</v>
      </c>
      <c r="D28" s="68" t="s">
        <v>52</v>
      </c>
      <c r="E28" s="69">
        <v>50</v>
      </c>
      <c r="F28" s="70"/>
      <c r="G28" s="69"/>
      <c r="H28" s="69"/>
      <c r="I28" s="69"/>
      <c r="J28" s="69"/>
      <c r="K28" s="16"/>
      <c r="L28" s="17"/>
      <c r="M28" s="17"/>
      <c r="N28" s="17"/>
      <c r="O28" s="17"/>
      <c r="P28" s="17"/>
    </row>
    <row r="29" spans="1:16" ht="25.5" x14ac:dyDescent="0.25">
      <c r="A29" s="12">
        <v>12</v>
      </c>
      <c r="B29" s="12" t="s">
        <v>43</v>
      </c>
      <c r="C29" s="19" t="s">
        <v>176</v>
      </c>
      <c r="D29" s="68" t="s">
        <v>52</v>
      </c>
      <c r="E29" s="69">
        <v>7</v>
      </c>
      <c r="F29" s="70"/>
      <c r="G29" s="69"/>
      <c r="H29" s="69"/>
      <c r="I29" s="69"/>
      <c r="J29" s="69"/>
      <c r="K29" s="16"/>
      <c r="L29" s="17"/>
      <c r="M29" s="17"/>
      <c r="N29" s="17"/>
      <c r="O29" s="17"/>
      <c r="P29" s="17"/>
    </row>
    <row r="30" spans="1:16" x14ac:dyDescent="0.25">
      <c r="A30" s="12">
        <v>13</v>
      </c>
      <c r="B30" s="12" t="s">
        <v>43</v>
      </c>
      <c r="C30" s="19" t="s">
        <v>177</v>
      </c>
      <c r="D30" s="68" t="s">
        <v>52</v>
      </c>
      <c r="E30" s="69">
        <v>2</v>
      </c>
      <c r="F30" s="70"/>
      <c r="G30" s="69"/>
      <c r="H30" s="69"/>
      <c r="I30" s="69"/>
      <c r="J30" s="69"/>
      <c r="K30" s="16"/>
      <c r="L30" s="17"/>
      <c r="M30" s="17"/>
      <c r="N30" s="17"/>
      <c r="O30" s="17"/>
      <c r="P30" s="17"/>
    </row>
    <row r="31" spans="1:16" ht="25.5" x14ac:dyDescent="0.25">
      <c r="A31" s="12">
        <v>14</v>
      </c>
      <c r="B31" s="12" t="s">
        <v>43</v>
      </c>
      <c r="C31" s="19" t="s">
        <v>178</v>
      </c>
      <c r="D31" s="68" t="s">
        <v>52</v>
      </c>
      <c r="E31" s="69">
        <v>4</v>
      </c>
      <c r="F31" s="70"/>
      <c r="G31" s="69"/>
      <c r="H31" s="69"/>
      <c r="I31" s="69"/>
      <c r="J31" s="69"/>
      <c r="K31" s="16"/>
      <c r="L31" s="17"/>
      <c r="M31" s="17"/>
      <c r="N31" s="17"/>
      <c r="O31" s="17"/>
      <c r="P31" s="17"/>
    </row>
    <row r="32" spans="1:16" ht="25.5" x14ac:dyDescent="0.25">
      <c r="A32" s="12">
        <v>15</v>
      </c>
      <c r="B32" s="12" t="s">
        <v>43</v>
      </c>
      <c r="C32" s="19" t="s">
        <v>179</v>
      </c>
      <c r="D32" s="68" t="s">
        <v>52</v>
      </c>
      <c r="E32" s="69">
        <v>6</v>
      </c>
      <c r="F32" s="70"/>
      <c r="G32" s="69"/>
      <c r="H32" s="69"/>
      <c r="I32" s="69"/>
      <c r="J32" s="69"/>
      <c r="K32" s="16"/>
      <c r="L32" s="17"/>
      <c r="M32" s="17"/>
      <c r="N32" s="17"/>
      <c r="O32" s="17"/>
      <c r="P32" s="17"/>
    </row>
    <row r="33" spans="1:16" x14ac:dyDescent="0.25">
      <c r="A33" s="12">
        <v>16</v>
      </c>
      <c r="B33" s="12" t="s">
        <v>43</v>
      </c>
      <c r="C33" s="19" t="s">
        <v>180</v>
      </c>
      <c r="D33" s="68" t="s">
        <v>52</v>
      </c>
      <c r="E33" s="69">
        <v>8</v>
      </c>
      <c r="F33" s="70"/>
      <c r="G33" s="69"/>
      <c r="H33" s="69"/>
      <c r="I33" s="69"/>
      <c r="J33" s="69"/>
      <c r="K33" s="16"/>
      <c r="L33" s="17"/>
      <c r="M33" s="17"/>
      <c r="N33" s="17"/>
      <c r="O33" s="17"/>
      <c r="P33" s="17"/>
    </row>
    <row r="34" spans="1:16" x14ac:dyDescent="0.25">
      <c r="A34" s="12">
        <v>17</v>
      </c>
      <c r="B34" s="12" t="s">
        <v>43</v>
      </c>
      <c r="C34" s="19" t="s">
        <v>181</v>
      </c>
      <c r="D34" s="68" t="s">
        <v>52</v>
      </c>
      <c r="E34" s="69">
        <v>1</v>
      </c>
      <c r="F34" s="70"/>
      <c r="G34" s="69"/>
      <c r="H34" s="69"/>
      <c r="I34" s="69"/>
      <c r="J34" s="69"/>
      <c r="K34" s="16"/>
      <c r="L34" s="17"/>
      <c r="M34" s="17"/>
      <c r="N34" s="17"/>
      <c r="O34" s="17"/>
      <c r="P34" s="17"/>
    </row>
    <row r="35" spans="1:16" ht="25.5" x14ac:dyDescent="0.25">
      <c r="A35" s="12">
        <v>18</v>
      </c>
      <c r="B35" s="12" t="s">
        <v>43</v>
      </c>
      <c r="C35" s="19" t="s">
        <v>182</v>
      </c>
      <c r="D35" s="68" t="s">
        <v>52</v>
      </c>
      <c r="E35" s="69">
        <v>1</v>
      </c>
      <c r="F35" s="70"/>
      <c r="G35" s="69"/>
      <c r="H35" s="69"/>
      <c r="I35" s="69"/>
      <c r="J35" s="69"/>
      <c r="K35" s="16"/>
      <c r="L35" s="17"/>
      <c r="M35" s="17"/>
      <c r="N35" s="17"/>
      <c r="O35" s="17"/>
      <c r="P35" s="17"/>
    </row>
    <row r="36" spans="1:16" x14ac:dyDescent="0.25">
      <c r="A36" s="12">
        <v>19</v>
      </c>
      <c r="B36" s="12" t="s">
        <v>43</v>
      </c>
      <c r="C36" s="19" t="s">
        <v>183</v>
      </c>
      <c r="D36" s="68" t="s">
        <v>45</v>
      </c>
      <c r="E36" s="69">
        <v>200</v>
      </c>
      <c r="F36" s="70"/>
      <c r="G36" s="69"/>
      <c r="H36" s="69"/>
      <c r="I36" s="69"/>
      <c r="J36" s="69"/>
      <c r="K36" s="16"/>
      <c r="L36" s="17"/>
      <c r="M36" s="17"/>
      <c r="N36" s="17"/>
      <c r="O36" s="17"/>
      <c r="P36" s="17"/>
    </row>
    <row r="37" spans="1:16" ht="25.5" x14ac:dyDescent="0.25">
      <c r="A37" s="12">
        <v>20</v>
      </c>
      <c r="B37" s="12" t="s">
        <v>43</v>
      </c>
      <c r="C37" s="19" t="s">
        <v>184</v>
      </c>
      <c r="D37" s="68" t="s">
        <v>52</v>
      </c>
      <c r="E37" s="69">
        <v>5</v>
      </c>
      <c r="F37" s="70"/>
      <c r="G37" s="69"/>
      <c r="H37" s="69"/>
      <c r="I37" s="69"/>
      <c r="J37" s="69"/>
      <c r="K37" s="16"/>
      <c r="L37" s="17"/>
      <c r="M37" s="17"/>
      <c r="N37" s="17"/>
      <c r="O37" s="17"/>
      <c r="P37" s="17"/>
    </row>
    <row r="38" spans="1:16" ht="25.5" x14ac:dyDescent="0.25">
      <c r="A38" s="12">
        <v>21</v>
      </c>
      <c r="B38" s="12" t="s">
        <v>43</v>
      </c>
      <c r="C38" s="19" t="s">
        <v>185</v>
      </c>
      <c r="D38" s="68" t="s">
        <v>52</v>
      </c>
      <c r="E38" s="69">
        <v>2</v>
      </c>
      <c r="F38" s="70"/>
      <c r="G38" s="69"/>
      <c r="H38" s="69"/>
      <c r="I38" s="69"/>
      <c r="J38" s="69"/>
      <c r="K38" s="16"/>
      <c r="L38" s="17"/>
      <c r="M38" s="17"/>
      <c r="N38" s="17"/>
      <c r="O38" s="17"/>
      <c r="P38" s="17"/>
    </row>
    <row r="39" spans="1:16" ht="38.25" x14ac:dyDescent="0.25">
      <c r="A39" s="12">
        <v>22</v>
      </c>
      <c r="B39" s="12" t="s">
        <v>43</v>
      </c>
      <c r="C39" s="19" t="s">
        <v>186</v>
      </c>
      <c r="D39" s="68" t="s">
        <v>52</v>
      </c>
      <c r="E39" s="69">
        <v>30</v>
      </c>
      <c r="F39" s="17"/>
      <c r="G39" s="69"/>
      <c r="H39" s="69"/>
      <c r="I39" s="18"/>
      <c r="J39" s="69"/>
      <c r="K39" s="16"/>
      <c r="L39" s="17"/>
      <c r="M39" s="17"/>
      <c r="N39" s="17"/>
      <c r="O39" s="17"/>
      <c r="P39" s="17"/>
    </row>
    <row r="40" spans="1:16" ht="38.25" x14ac:dyDescent="0.25">
      <c r="A40" s="12">
        <v>23</v>
      </c>
      <c r="B40" s="12" t="s">
        <v>43</v>
      </c>
      <c r="C40" s="19" t="s">
        <v>189</v>
      </c>
      <c r="D40" s="68" t="s">
        <v>52</v>
      </c>
      <c r="E40" s="69">
        <v>8</v>
      </c>
      <c r="F40" s="17"/>
      <c r="G40" s="69"/>
      <c r="H40" s="69"/>
      <c r="I40" s="18"/>
      <c r="J40" s="69"/>
      <c r="K40" s="16"/>
      <c r="L40" s="17"/>
      <c r="M40" s="17"/>
      <c r="N40" s="17"/>
      <c r="O40" s="17"/>
      <c r="P40" s="17"/>
    </row>
    <row r="41" spans="1:16" ht="38.25" x14ac:dyDescent="0.25">
      <c r="A41" s="12">
        <v>24</v>
      </c>
      <c r="B41" s="12" t="s">
        <v>43</v>
      </c>
      <c r="C41" s="19" t="s">
        <v>190</v>
      </c>
      <c r="D41" s="68" t="s">
        <v>52</v>
      </c>
      <c r="E41" s="69">
        <v>6</v>
      </c>
      <c r="F41" s="17"/>
      <c r="G41" s="69"/>
      <c r="H41" s="69"/>
      <c r="I41" s="18"/>
      <c r="J41" s="69"/>
      <c r="K41" s="16"/>
      <c r="L41" s="17"/>
      <c r="M41" s="17"/>
      <c r="N41" s="17"/>
      <c r="O41" s="17"/>
      <c r="P41" s="17"/>
    </row>
    <row r="42" spans="1:16" x14ac:dyDescent="0.25">
      <c r="A42" s="12">
        <v>25</v>
      </c>
      <c r="B42" s="12" t="s">
        <v>43</v>
      </c>
      <c r="C42" s="19" t="s">
        <v>187</v>
      </c>
      <c r="D42" s="68" t="s">
        <v>47</v>
      </c>
      <c r="E42" s="69">
        <v>1</v>
      </c>
      <c r="F42" s="17"/>
      <c r="G42" s="69"/>
      <c r="H42" s="69"/>
      <c r="I42" s="18"/>
      <c r="J42" s="69"/>
      <c r="K42" s="16"/>
      <c r="L42" s="17"/>
      <c r="M42" s="17"/>
      <c r="N42" s="17"/>
      <c r="O42" s="17"/>
      <c r="P42" s="17"/>
    </row>
    <row r="43" spans="1:16" x14ac:dyDescent="0.25">
      <c r="A43" s="12">
        <v>26</v>
      </c>
      <c r="B43" s="12" t="s">
        <v>43</v>
      </c>
      <c r="C43" s="13" t="s">
        <v>188</v>
      </c>
      <c r="D43" s="14" t="s">
        <v>47</v>
      </c>
      <c r="E43" s="16">
        <v>1</v>
      </c>
      <c r="F43" s="16"/>
      <c r="G43" s="69"/>
      <c r="H43" s="69"/>
      <c r="I43" s="18"/>
      <c r="J43" s="69"/>
      <c r="K43" s="16"/>
      <c r="L43" s="17"/>
      <c r="M43" s="17"/>
      <c r="N43" s="17"/>
      <c r="O43" s="17"/>
      <c r="P43" s="17"/>
    </row>
    <row r="44" spans="1:16" x14ac:dyDescent="0.25">
      <c r="A44" s="12"/>
      <c r="B44" s="21"/>
      <c r="C44" s="22" t="s">
        <v>58</v>
      </c>
      <c r="D44" s="21"/>
      <c r="E44" s="21"/>
      <c r="F44" s="21"/>
      <c r="G44" s="21"/>
      <c r="H44" s="21"/>
      <c r="I44" s="21"/>
      <c r="J44" s="21"/>
      <c r="K44" s="21"/>
      <c r="L44" s="23">
        <f>ROUND(SUM(L18:L43),2)</f>
        <v>0</v>
      </c>
      <c r="M44" s="23">
        <f>ROUND(SUM(M18:M43),2)</f>
        <v>0</v>
      </c>
      <c r="N44" s="23">
        <f>ROUND(SUM(N18:N43),2)</f>
        <v>0</v>
      </c>
      <c r="O44" s="23">
        <f>ROUND(SUM(O18:O43),2)</f>
        <v>0</v>
      </c>
      <c r="P44" s="23">
        <f>ROUND(SUM(P18:P43),2)</f>
        <v>0</v>
      </c>
    </row>
    <row r="45" spans="1:16" x14ac:dyDescent="0.25">
      <c r="A45" s="12"/>
      <c r="B45" s="21"/>
      <c r="C45" s="22" t="s">
        <v>59</v>
      </c>
      <c r="D45" s="21"/>
      <c r="E45" s="21"/>
      <c r="F45" s="21"/>
      <c r="G45" s="21"/>
      <c r="H45" s="21"/>
      <c r="I45" s="21"/>
      <c r="J45" s="21"/>
      <c r="K45" s="21"/>
      <c r="L45" s="23">
        <f>ROUND(L44,2)</f>
        <v>0</v>
      </c>
      <c r="M45" s="23">
        <f t="shared" ref="M45:P45" si="0">ROUND(M44,2)</f>
        <v>0</v>
      </c>
      <c r="N45" s="23">
        <f t="shared" si="0"/>
        <v>0</v>
      </c>
      <c r="O45" s="23">
        <f t="shared" si="0"/>
        <v>0</v>
      </c>
      <c r="P45" s="23">
        <f t="shared" si="0"/>
        <v>0</v>
      </c>
    </row>
    <row r="46" spans="1:16" x14ac:dyDescent="0.25">
      <c r="A46" s="24"/>
      <c r="B46" s="2"/>
      <c r="C46" s="2"/>
      <c r="D46" s="25"/>
      <c r="E46" s="26"/>
      <c r="F46" s="97" t="s">
        <v>60</v>
      </c>
      <c r="G46" s="98"/>
      <c r="H46" s="98"/>
      <c r="I46" s="98"/>
      <c r="J46" s="98"/>
      <c r="K46" s="99"/>
      <c r="L46" s="27"/>
      <c r="M46" s="28"/>
      <c r="N46" s="16">
        <f>ROUND(N45*E46,2)</f>
        <v>0</v>
      </c>
      <c r="O46" s="28"/>
      <c r="P46" s="29"/>
    </row>
    <row r="47" spans="1:16" x14ac:dyDescent="0.25">
      <c r="A47" s="24"/>
      <c r="B47" s="2"/>
      <c r="C47" s="2"/>
      <c r="D47" s="25"/>
      <c r="E47" s="25"/>
      <c r="F47" s="97" t="s">
        <v>61</v>
      </c>
      <c r="G47" s="98"/>
      <c r="H47" s="98"/>
      <c r="I47" s="98"/>
      <c r="J47" s="98"/>
      <c r="K47" s="99"/>
      <c r="L47" s="30"/>
      <c r="M47" s="31">
        <f>ROUND(M46+M45,2)</f>
        <v>0</v>
      </c>
      <c r="N47" s="31">
        <f>ROUND(N46+N45,2)</f>
        <v>0</v>
      </c>
      <c r="O47" s="31">
        <f>ROUND(O46+O45,2)</f>
        <v>0</v>
      </c>
      <c r="P47" s="31">
        <f>ROUND(O47+N47+M47,2)</f>
        <v>0</v>
      </c>
    </row>
    <row r="49" spans="1:16" x14ac:dyDescent="0.25">
      <c r="A49" s="32" t="s">
        <v>62</v>
      </c>
      <c r="B49" s="2"/>
      <c r="C49" s="33"/>
      <c r="D49" s="34"/>
      <c r="E49" s="34"/>
      <c r="F49" s="34"/>
      <c r="G49" s="34"/>
      <c r="H49" s="34"/>
      <c r="I49" s="34"/>
      <c r="J49" s="34"/>
      <c r="K49" s="34"/>
      <c r="L49" s="34"/>
      <c r="M49" s="34"/>
      <c r="N49" s="34"/>
      <c r="O49" s="100"/>
      <c r="P49" s="100"/>
    </row>
    <row r="50" spans="1:16" x14ac:dyDescent="0.25">
      <c r="A50" s="24"/>
      <c r="B50" s="2"/>
      <c r="C50" s="101" t="s">
        <v>64</v>
      </c>
      <c r="D50" s="102"/>
      <c r="E50" s="102"/>
      <c r="F50" s="102"/>
      <c r="G50" s="102"/>
      <c r="H50" s="102"/>
      <c r="I50" s="102"/>
      <c r="J50" s="102"/>
      <c r="K50" s="102"/>
      <c r="L50" s="102"/>
      <c r="M50" s="102"/>
      <c r="N50" s="102"/>
      <c r="O50" s="102"/>
      <c r="P50" s="102"/>
    </row>
    <row r="51" spans="1:16" x14ac:dyDescent="0.25">
      <c r="A51" s="32"/>
      <c r="B51" s="2"/>
      <c r="C51" s="80"/>
      <c r="D51" s="79"/>
      <c r="E51" s="79"/>
      <c r="F51" s="79"/>
      <c r="G51" s="79"/>
      <c r="H51" s="79"/>
      <c r="I51" s="79"/>
      <c r="J51" s="79"/>
      <c r="K51" s="79"/>
      <c r="L51" s="79"/>
      <c r="M51" s="79"/>
      <c r="N51" s="79"/>
      <c r="O51" s="79"/>
      <c r="P51" s="79"/>
    </row>
    <row r="52" spans="1:16" x14ac:dyDescent="0.25">
      <c r="C52" s="79"/>
      <c r="D52" s="79"/>
      <c r="E52" s="79"/>
      <c r="F52" s="79"/>
      <c r="G52" s="79"/>
      <c r="H52" s="79"/>
      <c r="I52" s="79"/>
      <c r="J52" s="79"/>
      <c r="K52" s="79"/>
      <c r="L52" s="79"/>
      <c r="M52" s="79"/>
      <c r="N52" s="79"/>
      <c r="O52" s="79"/>
      <c r="P52" s="79"/>
    </row>
    <row r="53" spans="1:16" x14ac:dyDescent="0.25">
      <c r="A53" s="32"/>
      <c r="B53" s="2"/>
      <c r="C53" s="77"/>
      <c r="D53" s="62"/>
      <c r="E53" s="62"/>
      <c r="F53" s="62"/>
      <c r="G53" s="62"/>
      <c r="H53" s="62"/>
      <c r="I53" s="62"/>
      <c r="J53" s="62"/>
      <c r="K53" s="62"/>
      <c r="L53" s="62"/>
      <c r="M53" s="62"/>
      <c r="N53" s="62"/>
      <c r="O53" s="103"/>
      <c r="P53" s="103"/>
    </row>
    <row r="54" spans="1:16" x14ac:dyDescent="0.25">
      <c r="A54" s="24"/>
      <c r="B54" s="2"/>
      <c r="C54" s="104"/>
      <c r="D54" s="103"/>
      <c r="E54" s="103"/>
      <c r="F54" s="103"/>
      <c r="G54" s="103"/>
      <c r="H54" s="103"/>
      <c r="I54" s="103"/>
      <c r="J54" s="103"/>
      <c r="K54" s="103"/>
      <c r="L54" s="103"/>
      <c r="M54" s="103"/>
      <c r="N54" s="103"/>
      <c r="O54" s="103"/>
      <c r="P54" s="103"/>
    </row>
    <row r="55" spans="1:16" x14ac:dyDescent="0.25">
      <c r="A55" s="32"/>
      <c r="B55" s="2"/>
      <c r="C55" s="80"/>
      <c r="D55" s="62"/>
      <c r="E55" s="62"/>
      <c r="F55" s="62"/>
      <c r="G55" s="62"/>
      <c r="H55" s="62"/>
      <c r="I55" s="62"/>
      <c r="J55" s="62"/>
      <c r="K55" s="62"/>
      <c r="L55" s="62"/>
      <c r="M55" s="62"/>
      <c r="N55" s="62"/>
      <c r="O55" s="62"/>
      <c r="P55" s="62"/>
    </row>
  </sheetData>
  <mergeCells count="11">
    <mergeCell ref="F46:K46"/>
    <mergeCell ref="A1:P1"/>
    <mergeCell ref="A3:P3"/>
    <mergeCell ref="A4:P4"/>
    <mergeCell ref="F14:K14"/>
    <mergeCell ref="L14:P14"/>
    <mergeCell ref="F47:K47"/>
    <mergeCell ref="O49:P49"/>
    <mergeCell ref="C50:P50"/>
    <mergeCell ref="O53:P53"/>
    <mergeCell ref="C54:P54"/>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25" zoomScaleNormal="100" workbookViewId="0">
      <selection activeCell="C55" sqref="C55"/>
    </sheetView>
  </sheetViews>
  <sheetFormatPr defaultRowHeight="15" x14ac:dyDescent="0.25"/>
  <cols>
    <col min="1" max="1" width="5" customWidth="1"/>
    <col min="2" max="2" width="6.28515625" customWidth="1"/>
    <col min="3" max="3" width="45.7109375" customWidth="1"/>
    <col min="13" max="13" width="9.5703125" bestFit="1" customWidth="1"/>
    <col min="14" max="14" width="10" customWidth="1"/>
    <col min="16" max="16" width="9.5703125" customWidth="1"/>
  </cols>
  <sheetData>
    <row r="1" spans="1:16" x14ac:dyDescent="0.25">
      <c r="A1" s="81" t="s">
        <v>191</v>
      </c>
      <c r="B1" s="81"/>
      <c r="C1" s="81"/>
      <c r="D1" s="81"/>
      <c r="E1" s="81"/>
      <c r="F1" s="81"/>
      <c r="G1" s="81"/>
      <c r="H1" s="81"/>
      <c r="I1" s="81"/>
      <c r="J1" s="81"/>
      <c r="K1" s="81"/>
      <c r="L1" s="81"/>
      <c r="M1" s="81"/>
      <c r="N1" s="81"/>
      <c r="O1" s="81"/>
      <c r="P1" s="81"/>
    </row>
    <row r="2" spans="1:16" x14ac:dyDescent="0.25">
      <c r="A2" s="1"/>
      <c r="B2" s="1"/>
      <c r="C2" s="1"/>
      <c r="D2" s="1"/>
      <c r="E2" s="1"/>
      <c r="F2" s="1"/>
      <c r="G2" s="1"/>
      <c r="H2" s="1"/>
      <c r="I2" s="1"/>
      <c r="J2" s="1"/>
      <c r="K2" s="1"/>
      <c r="L2" s="1"/>
      <c r="M2" s="1"/>
      <c r="N2" s="1"/>
      <c r="O2" s="1"/>
      <c r="P2" s="1"/>
    </row>
    <row r="3" spans="1:16" x14ac:dyDescent="0.25">
      <c r="A3" s="105" t="s">
        <v>163</v>
      </c>
      <c r="B3" s="106"/>
      <c r="C3" s="106"/>
      <c r="D3" s="106"/>
      <c r="E3" s="106"/>
      <c r="F3" s="106"/>
      <c r="G3" s="106"/>
      <c r="H3" s="106"/>
      <c r="I3" s="106"/>
      <c r="J3" s="106"/>
      <c r="K3" s="106"/>
      <c r="L3" s="106"/>
      <c r="M3" s="106"/>
      <c r="N3" s="106"/>
      <c r="O3" s="106"/>
      <c r="P3" s="106"/>
    </row>
    <row r="4" spans="1:16" x14ac:dyDescent="0.25">
      <c r="A4" s="101" t="s">
        <v>2</v>
      </c>
      <c r="B4" s="102"/>
      <c r="C4" s="102"/>
      <c r="D4" s="102"/>
      <c r="E4" s="102"/>
      <c r="F4" s="102"/>
      <c r="G4" s="102"/>
      <c r="H4" s="102"/>
      <c r="I4" s="102"/>
      <c r="J4" s="102"/>
      <c r="K4" s="102"/>
      <c r="L4" s="102"/>
      <c r="M4" s="102"/>
      <c r="N4" s="102"/>
      <c r="O4" s="102"/>
      <c r="P4" s="102"/>
    </row>
    <row r="5" spans="1:16" x14ac:dyDescent="0.25">
      <c r="A5" s="2" t="s">
        <v>71</v>
      </c>
      <c r="B5" s="2"/>
      <c r="C5" s="2"/>
      <c r="D5" s="2"/>
      <c r="E5" s="2"/>
      <c r="F5" s="2"/>
      <c r="G5" s="2"/>
      <c r="H5" s="2"/>
      <c r="I5" s="2"/>
      <c r="J5" s="2"/>
      <c r="K5" s="2"/>
      <c r="L5" s="2"/>
      <c r="M5" s="2"/>
      <c r="N5" s="2"/>
      <c r="O5" s="2"/>
      <c r="P5" s="2"/>
    </row>
    <row r="6" spans="1:16" x14ac:dyDescent="0.25">
      <c r="A6" s="2" t="s">
        <v>70</v>
      </c>
      <c r="B6" s="2"/>
      <c r="C6" s="2"/>
      <c r="D6" s="2"/>
      <c r="E6" s="2"/>
      <c r="F6" s="2"/>
      <c r="G6" s="2"/>
      <c r="H6" s="2"/>
      <c r="I6" s="2"/>
      <c r="J6" s="2"/>
      <c r="K6" s="2"/>
      <c r="L6" s="2"/>
      <c r="M6" s="2"/>
      <c r="N6" s="2"/>
      <c r="O6" s="2"/>
      <c r="P6" s="2"/>
    </row>
    <row r="7" spans="1:16" x14ac:dyDescent="0.25">
      <c r="A7" s="2" t="s">
        <v>69</v>
      </c>
      <c r="B7" s="2"/>
      <c r="C7" s="2"/>
      <c r="D7" s="2"/>
      <c r="E7" s="2"/>
      <c r="F7" s="2"/>
      <c r="G7" s="2"/>
      <c r="H7" s="2"/>
      <c r="I7" s="2"/>
      <c r="J7" s="2"/>
      <c r="K7" s="2"/>
      <c r="L7" s="2"/>
      <c r="M7" s="2"/>
      <c r="N7" s="2"/>
      <c r="O7" s="2"/>
      <c r="P7" s="2"/>
    </row>
    <row r="8" spans="1:16" x14ac:dyDescent="0.25">
      <c r="A8" s="2" t="s">
        <v>3</v>
      </c>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t="s">
        <v>4</v>
      </c>
      <c r="L10" s="2"/>
      <c r="M10" s="3"/>
      <c r="N10" s="4" t="s">
        <v>5</v>
      </c>
      <c r="O10" s="2"/>
      <c r="P10" s="2"/>
    </row>
    <row r="11" spans="1:16" x14ac:dyDescent="0.25">
      <c r="A11" s="2"/>
      <c r="B11" s="2"/>
      <c r="C11" s="2"/>
      <c r="D11" s="2"/>
      <c r="E11" s="2"/>
      <c r="F11" s="2"/>
      <c r="G11" s="2"/>
      <c r="H11" s="2"/>
      <c r="I11" s="2"/>
      <c r="J11" s="2"/>
      <c r="K11" s="2"/>
      <c r="L11" s="2"/>
      <c r="M11" s="3"/>
      <c r="N11" s="4"/>
      <c r="O11" s="2"/>
      <c r="P11" s="2"/>
    </row>
    <row r="12" spans="1:16" x14ac:dyDescent="0.25">
      <c r="A12" s="2"/>
      <c r="B12" s="2"/>
      <c r="C12" s="2"/>
      <c r="D12" s="2"/>
      <c r="E12" s="2"/>
      <c r="F12" s="2"/>
      <c r="G12" s="2"/>
      <c r="H12" s="2"/>
      <c r="I12" s="2"/>
      <c r="J12" s="2" t="s">
        <v>278</v>
      </c>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5"/>
      <c r="B14" s="5"/>
      <c r="C14" s="5"/>
      <c r="D14" s="5"/>
      <c r="E14" s="5"/>
      <c r="F14" s="107" t="s">
        <v>6</v>
      </c>
      <c r="G14" s="107"/>
      <c r="H14" s="107"/>
      <c r="I14" s="107"/>
      <c r="J14" s="107"/>
      <c r="K14" s="107"/>
      <c r="L14" s="107" t="s">
        <v>7</v>
      </c>
      <c r="M14" s="107"/>
      <c r="N14" s="107"/>
      <c r="O14" s="107"/>
      <c r="P14" s="107"/>
    </row>
    <row r="15" spans="1:16" ht="64.5" x14ac:dyDescent="0.25">
      <c r="A15" s="6" t="s">
        <v>8</v>
      </c>
      <c r="B15" s="6" t="s">
        <v>9</v>
      </c>
      <c r="C15" s="7" t="s">
        <v>10</v>
      </c>
      <c r="D15" s="6" t="s">
        <v>11</v>
      </c>
      <c r="E15" s="6" t="s">
        <v>12</v>
      </c>
      <c r="F15" s="8" t="s">
        <v>13</v>
      </c>
      <c r="G15" s="8" t="s">
        <v>14</v>
      </c>
      <c r="H15" s="8" t="s">
        <v>15</v>
      </c>
      <c r="I15" s="8" t="s">
        <v>16</v>
      </c>
      <c r="J15" s="8" t="s">
        <v>17</v>
      </c>
      <c r="K15" s="8" t="s">
        <v>18</v>
      </c>
      <c r="L15" s="8" t="s">
        <v>19</v>
      </c>
      <c r="M15" s="8" t="s">
        <v>20</v>
      </c>
      <c r="N15" s="8" t="s">
        <v>21</v>
      </c>
      <c r="O15" s="8" t="s">
        <v>22</v>
      </c>
      <c r="P15" s="8" t="s">
        <v>23</v>
      </c>
    </row>
    <row r="16" spans="1:16" x14ac:dyDescent="0.25">
      <c r="A16" s="9" t="s">
        <v>24</v>
      </c>
      <c r="B16" s="9" t="s">
        <v>25</v>
      </c>
      <c r="C16" s="9" t="s">
        <v>26</v>
      </c>
      <c r="D16" s="9" t="s">
        <v>27</v>
      </c>
      <c r="E16" s="9" t="s">
        <v>28</v>
      </c>
      <c r="F16" s="9" t="s">
        <v>29</v>
      </c>
      <c r="G16" s="9" t="s">
        <v>30</v>
      </c>
      <c r="H16" s="9" t="s">
        <v>31</v>
      </c>
      <c r="I16" s="9" t="s">
        <v>32</v>
      </c>
      <c r="J16" s="9" t="s">
        <v>33</v>
      </c>
      <c r="K16" s="9" t="s">
        <v>34</v>
      </c>
      <c r="L16" s="9" t="s">
        <v>35</v>
      </c>
      <c r="M16" s="9" t="s">
        <v>36</v>
      </c>
      <c r="N16" s="9" t="s">
        <v>37</v>
      </c>
      <c r="O16" s="9" t="s">
        <v>38</v>
      </c>
      <c r="P16" s="10" t="s">
        <v>39</v>
      </c>
    </row>
    <row r="17" spans="1:16" x14ac:dyDescent="0.25">
      <c r="A17" s="9"/>
      <c r="B17" s="9"/>
      <c r="C17" s="71" t="s">
        <v>192</v>
      </c>
      <c r="D17" s="9"/>
      <c r="E17" s="9"/>
      <c r="F17" s="9"/>
      <c r="G17" s="9"/>
      <c r="H17" s="9"/>
      <c r="I17" s="9"/>
      <c r="J17" s="9"/>
      <c r="K17" s="9"/>
      <c r="L17" s="9"/>
      <c r="M17" s="9"/>
      <c r="N17" s="9"/>
      <c r="O17" s="9"/>
      <c r="P17" s="10"/>
    </row>
    <row r="18" spans="1:16" ht="25.5" x14ac:dyDescent="0.25">
      <c r="A18" s="12">
        <v>1</v>
      </c>
      <c r="B18" s="12" t="s">
        <v>43</v>
      </c>
      <c r="C18" s="19" t="s">
        <v>194</v>
      </c>
      <c r="D18" s="68" t="s">
        <v>136</v>
      </c>
      <c r="E18" s="69">
        <v>15</v>
      </c>
      <c r="F18" s="70"/>
      <c r="G18" s="69"/>
      <c r="H18" s="69"/>
      <c r="I18" s="69"/>
      <c r="J18" s="69"/>
      <c r="K18" s="16"/>
      <c r="L18" s="17"/>
      <c r="M18" s="17"/>
      <c r="N18" s="17"/>
      <c r="O18" s="17"/>
      <c r="P18" s="17"/>
    </row>
    <row r="19" spans="1:16" ht="25.5" x14ac:dyDescent="0.25">
      <c r="A19" s="12">
        <v>2</v>
      </c>
      <c r="B19" s="12" t="s">
        <v>43</v>
      </c>
      <c r="C19" s="19" t="s">
        <v>193</v>
      </c>
      <c r="D19" s="68" t="s">
        <v>136</v>
      </c>
      <c r="E19" s="69">
        <v>9</v>
      </c>
      <c r="F19" s="70"/>
      <c r="G19" s="69"/>
      <c r="H19" s="69"/>
      <c r="I19" s="69"/>
      <c r="J19" s="69"/>
      <c r="K19" s="16"/>
      <c r="L19" s="17"/>
      <c r="M19" s="17"/>
      <c r="N19" s="17"/>
      <c r="O19" s="17"/>
      <c r="P19" s="17"/>
    </row>
    <row r="20" spans="1:16" ht="25.5" x14ac:dyDescent="0.25">
      <c r="A20" s="12">
        <v>3</v>
      </c>
      <c r="B20" s="12" t="s">
        <v>43</v>
      </c>
      <c r="C20" s="19" t="s">
        <v>195</v>
      </c>
      <c r="D20" s="68" t="s">
        <v>136</v>
      </c>
      <c r="E20" s="69">
        <v>3</v>
      </c>
      <c r="F20" s="70"/>
      <c r="G20" s="69"/>
      <c r="H20" s="69"/>
      <c r="I20" s="69"/>
      <c r="J20" s="69"/>
      <c r="K20" s="16"/>
      <c r="L20" s="17"/>
      <c r="M20" s="17"/>
      <c r="N20" s="17"/>
      <c r="O20" s="17"/>
      <c r="P20" s="17"/>
    </row>
    <row r="21" spans="1:16" ht="25.5" x14ac:dyDescent="0.25">
      <c r="A21" s="12">
        <v>4</v>
      </c>
      <c r="B21" s="12" t="s">
        <v>43</v>
      </c>
      <c r="C21" s="19" t="s">
        <v>196</v>
      </c>
      <c r="D21" s="68" t="s">
        <v>136</v>
      </c>
      <c r="E21" s="69">
        <v>15</v>
      </c>
      <c r="F21" s="70"/>
      <c r="G21" s="69"/>
      <c r="H21" s="69"/>
      <c r="I21" s="69"/>
      <c r="J21" s="69"/>
      <c r="K21" s="16"/>
      <c r="L21" s="17"/>
      <c r="M21" s="17"/>
      <c r="N21" s="17"/>
      <c r="O21" s="17"/>
      <c r="P21" s="17"/>
    </row>
    <row r="22" spans="1:16" ht="25.5" x14ac:dyDescent="0.25">
      <c r="A22" s="12">
        <v>5</v>
      </c>
      <c r="B22" s="12" t="s">
        <v>43</v>
      </c>
      <c r="C22" s="19" t="s">
        <v>197</v>
      </c>
      <c r="D22" s="68" t="s">
        <v>136</v>
      </c>
      <c r="E22" s="69">
        <v>9</v>
      </c>
      <c r="F22" s="70"/>
      <c r="G22" s="69"/>
      <c r="H22" s="69"/>
      <c r="I22" s="69"/>
      <c r="J22" s="69"/>
      <c r="K22" s="16"/>
      <c r="L22" s="17"/>
      <c r="M22" s="17"/>
      <c r="N22" s="17"/>
      <c r="O22" s="17"/>
      <c r="P22" s="17"/>
    </row>
    <row r="23" spans="1:16" ht="25.5" x14ac:dyDescent="0.25">
      <c r="A23" s="12">
        <v>6</v>
      </c>
      <c r="B23" s="12" t="s">
        <v>43</v>
      </c>
      <c r="C23" s="19" t="s">
        <v>198</v>
      </c>
      <c r="D23" s="68" t="s">
        <v>136</v>
      </c>
      <c r="E23" s="69">
        <v>3</v>
      </c>
      <c r="F23" s="70"/>
      <c r="G23" s="69"/>
      <c r="H23" s="69"/>
      <c r="I23" s="69"/>
      <c r="J23" s="69"/>
      <c r="K23" s="16"/>
      <c r="L23" s="17"/>
      <c r="M23" s="17"/>
      <c r="N23" s="17"/>
      <c r="O23" s="17"/>
      <c r="P23" s="17"/>
    </row>
    <row r="24" spans="1:16" x14ac:dyDescent="0.25">
      <c r="A24" s="12">
        <v>7</v>
      </c>
      <c r="B24" s="12" t="s">
        <v>43</v>
      </c>
      <c r="C24" s="19" t="s">
        <v>199</v>
      </c>
      <c r="D24" s="68" t="s">
        <v>52</v>
      </c>
      <c r="E24" s="69">
        <v>6</v>
      </c>
      <c r="F24" s="70"/>
      <c r="G24" s="69"/>
      <c r="H24" s="69"/>
      <c r="I24" s="69"/>
      <c r="J24" s="69"/>
      <c r="K24" s="16"/>
      <c r="L24" s="17"/>
      <c r="M24" s="17"/>
      <c r="N24" s="17"/>
      <c r="O24" s="17"/>
      <c r="P24" s="17"/>
    </row>
    <row r="25" spans="1:16" x14ac:dyDescent="0.25">
      <c r="A25" s="12">
        <v>8</v>
      </c>
      <c r="B25" s="12" t="s">
        <v>43</v>
      </c>
      <c r="C25" s="19" t="s">
        <v>200</v>
      </c>
      <c r="D25" s="68" t="s">
        <v>52</v>
      </c>
      <c r="E25" s="69">
        <v>2</v>
      </c>
      <c r="F25" s="70"/>
      <c r="G25" s="69"/>
      <c r="H25" s="69"/>
      <c r="I25" s="69"/>
      <c r="J25" s="69"/>
      <c r="K25" s="16"/>
      <c r="L25" s="17"/>
      <c r="M25" s="17"/>
      <c r="N25" s="17"/>
      <c r="O25" s="17"/>
      <c r="P25" s="17"/>
    </row>
    <row r="26" spans="1:16" x14ac:dyDescent="0.25">
      <c r="A26" s="12">
        <v>9</v>
      </c>
      <c r="B26" s="12" t="s">
        <v>43</v>
      </c>
      <c r="C26" s="19" t="s">
        <v>201</v>
      </c>
      <c r="D26" s="68" t="s">
        <v>52</v>
      </c>
      <c r="E26" s="69">
        <v>1</v>
      </c>
      <c r="F26" s="70"/>
      <c r="G26" s="69"/>
      <c r="H26" s="69"/>
      <c r="I26" s="69"/>
      <c r="J26" s="69"/>
      <c r="K26" s="16"/>
      <c r="L26" s="17"/>
      <c r="M26" s="17"/>
      <c r="N26" s="17"/>
      <c r="O26" s="17"/>
      <c r="P26" s="17"/>
    </row>
    <row r="27" spans="1:16" x14ac:dyDescent="0.25">
      <c r="A27" s="12">
        <v>10</v>
      </c>
      <c r="B27" s="12" t="s">
        <v>43</v>
      </c>
      <c r="C27" s="19" t="s">
        <v>204</v>
      </c>
      <c r="D27" s="68" t="s">
        <v>52</v>
      </c>
      <c r="E27" s="69">
        <v>3</v>
      </c>
      <c r="F27" s="70"/>
      <c r="G27" s="69"/>
      <c r="H27" s="69"/>
      <c r="I27" s="69"/>
      <c r="J27" s="69"/>
      <c r="K27" s="16"/>
      <c r="L27" s="17"/>
      <c r="M27" s="17"/>
      <c r="N27" s="17"/>
      <c r="O27" s="17"/>
      <c r="P27" s="17"/>
    </row>
    <row r="28" spans="1:16" x14ac:dyDescent="0.25">
      <c r="A28" s="12">
        <v>11</v>
      </c>
      <c r="B28" s="12" t="s">
        <v>43</v>
      </c>
      <c r="C28" s="19" t="s">
        <v>205</v>
      </c>
      <c r="D28" s="68" t="s">
        <v>52</v>
      </c>
      <c r="E28" s="69">
        <v>2</v>
      </c>
      <c r="F28" s="70"/>
      <c r="G28" s="69"/>
      <c r="H28" s="69"/>
      <c r="I28" s="69"/>
      <c r="J28" s="69"/>
      <c r="K28" s="16"/>
      <c r="L28" s="17"/>
      <c r="M28" s="17"/>
      <c r="N28" s="17"/>
      <c r="O28" s="17"/>
      <c r="P28" s="17"/>
    </row>
    <row r="29" spans="1:16" x14ac:dyDescent="0.25">
      <c r="A29" s="12">
        <v>12</v>
      </c>
      <c r="B29" s="12" t="s">
        <v>43</v>
      </c>
      <c r="C29" s="19" t="s">
        <v>206</v>
      </c>
      <c r="D29" s="68" t="s">
        <v>52</v>
      </c>
      <c r="E29" s="69">
        <v>1</v>
      </c>
      <c r="F29" s="70"/>
      <c r="G29" s="69"/>
      <c r="H29" s="69"/>
      <c r="I29" s="69"/>
      <c r="J29" s="69"/>
      <c r="K29" s="16"/>
      <c r="L29" s="17"/>
      <c r="M29" s="17"/>
      <c r="N29" s="17"/>
      <c r="O29" s="17"/>
      <c r="P29" s="17"/>
    </row>
    <row r="30" spans="1:16" ht="25.5" x14ac:dyDescent="0.25">
      <c r="A30" s="12">
        <v>13</v>
      </c>
      <c r="B30" s="12" t="s">
        <v>43</v>
      </c>
      <c r="C30" s="19" t="s">
        <v>207</v>
      </c>
      <c r="D30" s="68" t="s">
        <v>47</v>
      </c>
      <c r="E30" s="69">
        <v>1</v>
      </c>
      <c r="F30" s="70"/>
      <c r="G30" s="69"/>
      <c r="H30" s="69"/>
      <c r="I30" s="69"/>
      <c r="J30" s="69"/>
      <c r="K30" s="16"/>
      <c r="L30" s="17"/>
      <c r="M30" s="17"/>
      <c r="N30" s="17"/>
      <c r="O30" s="17"/>
      <c r="P30" s="17"/>
    </row>
    <row r="31" spans="1:16" x14ac:dyDescent="0.25">
      <c r="A31" s="12">
        <v>14</v>
      </c>
      <c r="B31" s="12" t="s">
        <v>43</v>
      </c>
      <c r="C31" s="19" t="s">
        <v>208</v>
      </c>
      <c r="D31" s="68" t="s">
        <v>52</v>
      </c>
      <c r="E31" s="69">
        <v>2</v>
      </c>
      <c r="F31" s="70"/>
      <c r="G31" s="69"/>
      <c r="H31" s="69"/>
      <c r="I31" s="69"/>
      <c r="J31" s="69"/>
      <c r="K31" s="16"/>
      <c r="L31" s="17"/>
      <c r="M31" s="17"/>
      <c r="N31" s="17"/>
      <c r="O31" s="17"/>
      <c r="P31" s="17"/>
    </row>
    <row r="32" spans="1:16" x14ac:dyDescent="0.25">
      <c r="A32" s="12">
        <v>15</v>
      </c>
      <c r="B32" s="12" t="s">
        <v>43</v>
      </c>
      <c r="C32" s="19" t="s">
        <v>209</v>
      </c>
      <c r="D32" s="68" t="s">
        <v>52</v>
      </c>
      <c r="E32" s="69">
        <v>1</v>
      </c>
      <c r="F32" s="70"/>
      <c r="G32" s="69"/>
      <c r="H32" s="69"/>
      <c r="I32" s="69"/>
      <c r="J32" s="69"/>
      <c r="K32" s="16"/>
      <c r="L32" s="17"/>
      <c r="M32" s="17"/>
      <c r="N32" s="17"/>
      <c r="O32" s="17"/>
      <c r="P32" s="17"/>
    </row>
    <row r="33" spans="1:16" x14ac:dyDescent="0.25">
      <c r="A33" s="12">
        <v>16</v>
      </c>
      <c r="B33" s="12" t="s">
        <v>43</v>
      </c>
      <c r="C33" s="19" t="s">
        <v>210</v>
      </c>
      <c r="D33" s="68" t="s">
        <v>52</v>
      </c>
      <c r="E33" s="69">
        <v>1</v>
      </c>
      <c r="F33" s="70"/>
      <c r="G33" s="69"/>
      <c r="H33" s="69"/>
      <c r="I33" s="69"/>
      <c r="J33" s="69"/>
      <c r="K33" s="16"/>
      <c r="L33" s="17"/>
      <c r="M33" s="17"/>
      <c r="N33" s="17"/>
      <c r="O33" s="17"/>
      <c r="P33" s="17"/>
    </row>
    <row r="34" spans="1:16" ht="15.75" x14ac:dyDescent="0.25">
      <c r="A34" s="12">
        <v>17</v>
      </c>
      <c r="B34" s="12" t="s">
        <v>43</v>
      </c>
      <c r="C34" s="19" t="s">
        <v>211</v>
      </c>
      <c r="D34" s="68" t="s">
        <v>52</v>
      </c>
      <c r="E34" s="69">
        <v>1</v>
      </c>
      <c r="F34" s="70"/>
      <c r="G34" s="69"/>
      <c r="H34" s="69"/>
      <c r="I34" s="69"/>
      <c r="J34" s="69"/>
      <c r="K34" s="16"/>
      <c r="L34" s="17"/>
      <c r="M34" s="17"/>
      <c r="N34" s="17"/>
      <c r="O34" s="17"/>
      <c r="P34" s="17"/>
    </row>
    <row r="35" spans="1:16" x14ac:dyDescent="0.25">
      <c r="A35" s="12">
        <v>18</v>
      </c>
      <c r="B35" s="12" t="s">
        <v>43</v>
      </c>
      <c r="C35" s="19" t="s">
        <v>212</v>
      </c>
      <c r="D35" s="68" t="s">
        <v>52</v>
      </c>
      <c r="E35" s="69">
        <v>1</v>
      </c>
      <c r="F35" s="70"/>
      <c r="G35" s="69"/>
      <c r="H35" s="69"/>
      <c r="I35" s="69"/>
      <c r="J35" s="69"/>
      <c r="K35" s="16"/>
      <c r="L35" s="17"/>
      <c r="M35" s="17"/>
      <c r="N35" s="17"/>
      <c r="O35" s="17"/>
      <c r="P35" s="17"/>
    </row>
    <row r="36" spans="1:16" x14ac:dyDescent="0.25">
      <c r="A36" s="12">
        <v>19</v>
      </c>
      <c r="B36" s="12" t="s">
        <v>43</v>
      </c>
      <c r="C36" s="19" t="s">
        <v>213</v>
      </c>
      <c r="D36" s="68" t="s">
        <v>52</v>
      </c>
      <c r="E36" s="69">
        <v>1</v>
      </c>
      <c r="F36" s="70"/>
      <c r="G36" s="69"/>
      <c r="H36" s="69"/>
      <c r="I36" s="69"/>
      <c r="J36" s="69"/>
      <c r="K36" s="16"/>
      <c r="L36" s="17"/>
      <c r="M36" s="17"/>
      <c r="N36" s="17"/>
      <c r="O36" s="17"/>
      <c r="P36" s="17"/>
    </row>
    <row r="37" spans="1:16" ht="30" customHeight="1" x14ac:dyDescent="0.25">
      <c r="A37" s="12">
        <v>20</v>
      </c>
      <c r="B37" s="12" t="s">
        <v>43</v>
      </c>
      <c r="C37" s="19" t="s">
        <v>214</v>
      </c>
      <c r="D37" s="68" t="s">
        <v>52</v>
      </c>
      <c r="E37" s="69">
        <v>1</v>
      </c>
      <c r="F37" s="70"/>
      <c r="G37" s="69"/>
      <c r="H37" s="69"/>
      <c r="I37" s="69"/>
      <c r="J37" s="69"/>
      <c r="K37" s="16"/>
      <c r="L37" s="17"/>
      <c r="M37" s="17"/>
      <c r="N37" s="17"/>
      <c r="O37" s="17"/>
      <c r="P37" s="17"/>
    </row>
    <row r="38" spans="1:16" x14ac:dyDescent="0.25">
      <c r="A38" s="12">
        <v>21</v>
      </c>
      <c r="B38" s="12" t="s">
        <v>43</v>
      </c>
      <c r="C38" s="19" t="s">
        <v>202</v>
      </c>
      <c r="D38" s="68" t="s">
        <v>203</v>
      </c>
      <c r="E38" s="69">
        <v>1</v>
      </c>
      <c r="F38" s="70"/>
      <c r="G38" s="69"/>
      <c r="H38" s="69"/>
      <c r="I38" s="69"/>
      <c r="J38" s="69"/>
      <c r="K38" s="16"/>
      <c r="L38" s="17"/>
      <c r="M38" s="17"/>
      <c r="N38" s="17"/>
      <c r="O38" s="17"/>
      <c r="P38" s="17"/>
    </row>
    <row r="39" spans="1:16" x14ac:dyDescent="0.25">
      <c r="A39" s="12">
        <v>22</v>
      </c>
      <c r="B39" s="12" t="s">
        <v>43</v>
      </c>
      <c r="C39" s="19" t="s">
        <v>187</v>
      </c>
      <c r="D39" s="68" t="s">
        <v>47</v>
      </c>
      <c r="E39" s="69">
        <v>1</v>
      </c>
      <c r="F39" s="17"/>
      <c r="G39" s="69"/>
      <c r="H39" s="69"/>
      <c r="I39" s="18"/>
      <c r="J39" s="69"/>
      <c r="K39" s="16"/>
      <c r="L39" s="17"/>
      <c r="M39" s="17"/>
      <c r="N39" s="17"/>
      <c r="O39" s="17"/>
      <c r="P39" s="17"/>
    </row>
    <row r="40" spans="1:16" x14ac:dyDescent="0.25">
      <c r="A40" s="12">
        <v>23</v>
      </c>
      <c r="B40" s="12" t="s">
        <v>43</v>
      </c>
      <c r="C40" s="19" t="s">
        <v>74</v>
      </c>
      <c r="D40" s="68" t="s">
        <v>51</v>
      </c>
      <c r="E40" s="69">
        <v>1</v>
      </c>
      <c r="F40" s="70"/>
      <c r="G40" s="69"/>
      <c r="H40" s="69"/>
      <c r="I40" s="69"/>
      <c r="J40" s="69"/>
      <c r="K40" s="16"/>
      <c r="L40" s="17"/>
      <c r="M40" s="17"/>
      <c r="N40" s="17"/>
      <c r="O40" s="17"/>
      <c r="P40" s="17"/>
    </row>
    <row r="41" spans="1:16" x14ac:dyDescent="0.25">
      <c r="A41" s="12"/>
      <c r="B41" s="21"/>
      <c r="C41" s="22" t="s">
        <v>58</v>
      </c>
      <c r="D41" s="21"/>
      <c r="E41" s="21"/>
      <c r="F41" s="21"/>
      <c r="G41" s="21"/>
      <c r="H41" s="21"/>
      <c r="I41" s="21"/>
      <c r="J41" s="21"/>
      <c r="K41" s="21"/>
      <c r="L41" s="23">
        <f>ROUND(SUM(L18:L40),2)</f>
        <v>0</v>
      </c>
      <c r="M41" s="23">
        <f>ROUND(SUM(M18:M40),2)</f>
        <v>0</v>
      </c>
      <c r="N41" s="23">
        <f>ROUND(SUM(N18:N40),2)</f>
        <v>0</v>
      </c>
      <c r="O41" s="23">
        <f>ROUND(SUM(O18:O40),2)</f>
        <v>0</v>
      </c>
      <c r="P41" s="23">
        <f>ROUND(SUM(P18:P40),2)</f>
        <v>0</v>
      </c>
    </row>
    <row r="42" spans="1:16" x14ac:dyDescent="0.25">
      <c r="A42" s="12"/>
      <c r="B42" s="21"/>
      <c r="C42" s="22" t="s">
        <v>59</v>
      </c>
      <c r="D42" s="21"/>
      <c r="E42" s="21"/>
      <c r="F42" s="21"/>
      <c r="G42" s="21"/>
      <c r="H42" s="21"/>
      <c r="I42" s="21"/>
      <c r="J42" s="21"/>
      <c r="K42" s="21"/>
      <c r="L42" s="23">
        <f>ROUND(L41,2)</f>
        <v>0</v>
      </c>
      <c r="M42" s="23">
        <f t="shared" ref="M42:P42" si="0">ROUND(M41,2)</f>
        <v>0</v>
      </c>
      <c r="N42" s="23">
        <f t="shared" si="0"/>
        <v>0</v>
      </c>
      <c r="O42" s="23">
        <f t="shared" si="0"/>
        <v>0</v>
      </c>
      <c r="P42" s="23">
        <f t="shared" si="0"/>
        <v>0</v>
      </c>
    </row>
    <row r="43" spans="1:16" x14ac:dyDescent="0.25">
      <c r="A43" s="24"/>
      <c r="B43" s="2"/>
      <c r="C43" s="2"/>
      <c r="D43" s="25"/>
      <c r="E43" s="26"/>
      <c r="F43" s="97" t="s">
        <v>60</v>
      </c>
      <c r="G43" s="98"/>
      <c r="H43" s="98"/>
      <c r="I43" s="98"/>
      <c r="J43" s="98"/>
      <c r="K43" s="99"/>
      <c r="L43" s="27"/>
      <c r="M43" s="28"/>
      <c r="N43" s="16">
        <f>ROUND(N42*E43,2)</f>
        <v>0</v>
      </c>
      <c r="O43" s="28"/>
      <c r="P43" s="29"/>
    </row>
    <row r="44" spans="1:16" x14ac:dyDescent="0.25">
      <c r="A44" s="24"/>
      <c r="B44" s="2"/>
      <c r="C44" s="2"/>
      <c r="D44" s="25"/>
      <c r="E44" s="25"/>
      <c r="F44" s="97" t="s">
        <v>61</v>
      </c>
      <c r="G44" s="98"/>
      <c r="H44" s="98"/>
      <c r="I44" s="98"/>
      <c r="J44" s="98"/>
      <c r="K44" s="99"/>
      <c r="L44" s="30"/>
      <c r="M44" s="31">
        <f>ROUND(M43+M42,2)</f>
        <v>0</v>
      </c>
      <c r="N44" s="31">
        <f>ROUND(N43+N42,2)</f>
        <v>0</v>
      </c>
      <c r="O44" s="31">
        <f>ROUND(O43+O42,2)</f>
        <v>0</v>
      </c>
      <c r="P44" s="31">
        <f>ROUND(O44+N44+M44,2)</f>
        <v>0</v>
      </c>
    </row>
    <row r="46" spans="1:16" x14ac:dyDescent="0.25">
      <c r="A46" s="32" t="s">
        <v>62</v>
      </c>
      <c r="B46" s="2"/>
      <c r="C46" s="33"/>
      <c r="D46" s="34"/>
      <c r="E46" s="34"/>
      <c r="F46" s="34"/>
      <c r="G46" s="34"/>
      <c r="H46" s="34"/>
      <c r="I46" s="34"/>
      <c r="J46" s="34"/>
      <c r="K46" s="34"/>
      <c r="L46" s="34"/>
      <c r="M46" s="34"/>
      <c r="N46" s="34"/>
      <c r="O46" s="100"/>
      <c r="P46" s="100"/>
    </row>
    <row r="47" spans="1:16" x14ac:dyDescent="0.25">
      <c r="A47" s="24"/>
      <c r="B47" s="2"/>
      <c r="C47" s="101" t="s">
        <v>64</v>
      </c>
      <c r="D47" s="102"/>
      <c r="E47" s="102"/>
      <c r="F47" s="102"/>
      <c r="G47" s="102"/>
      <c r="H47" s="102"/>
      <c r="I47" s="102"/>
      <c r="J47" s="102"/>
      <c r="K47" s="102"/>
      <c r="L47" s="102"/>
      <c r="M47" s="102"/>
      <c r="N47" s="102"/>
      <c r="O47" s="102"/>
      <c r="P47" s="102"/>
    </row>
    <row r="48" spans="1:16" x14ac:dyDescent="0.25">
      <c r="A48" s="32"/>
      <c r="B48" s="2"/>
      <c r="C48" s="80"/>
      <c r="D48" s="79"/>
      <c r="E48" s="79"/>
      <c r="F48" s="79"/>
      <c r="G48" s="79"/>
      <c r="H48" s="79"/>
      <c r="I48" s="79"/>
      <c r="J48" s="79"/>
      <c r="K48" s="79"/>
      <c r="L48" s="79"/>
      <c r="M48" s="79"/>
      <c r="N48" s="79"/>
      <c r="O48" s="79"/>
      <c r="P48" s="79"/>
    </row>
    <row r="49" spans="1:16" x14ac:dyDescent="0.25">
      <c r="C49" s="79"/>
      <c r="D49" s="79"/>
      <c r="E49" s="79"/>
      <c r="F49" s="79"/>
      <c r="G49" s="79"/>
      <c r="H49" s="79"/>
      <c r="I49" s="79"/>
      <c r="J49" s="79"/>
      <c r="K49" s="79"/>
      <c r="L49" s="79"/>
      <c r="M49" s="79"/>
      <c r="N49" s="79"/>
      <c r="O49" s="79"/>
      <c r="P49" s="79"/>
    </row>
    <row r="50" spans="1:16" x14ac:dyDescent="0.25">
      <c r="A50" s="32"/>
      <c r="B50" s="2"/>
      <c r="C50" s="77"/>
      <c r="D50" s="62"/>
      <c r="E50" s="62"/>
      <c r="F50" s="62"/>
      <c r="G50" s="62"/>
      <c r="H50" s="62"/>
      <c r="I50" s="62"/>
      <c r="J50" s="62"/>
      <c r="K50" s="62"/>
      <c r="L50" s="62"/>
      <c r="M50" s="62"/>
      <c r="N50" s="62"/>
      <c r="O50" s="103"/>
      <c r="P50" s="103"/>
    </row>
    <row r="51" spans="1:16" x14ac:dyDescent="0.25">
      <c r="A51" s="24"/>
      <c r="B51" s="2"/>
      <c r="C51" s="104"/>
      <c r="D51" s="103"/>
      <c r="E51" s="103"/>
      <c r="F51" s="103"/>
      <c r="G51" s="103"/>
      <c r="H51" s="103"/>
      <c r="I51" s="103"/>
      <c r="J51" s="103"/>
      <c r="K51" s="103"/>
      <c r="L51" s="103"/>
      <c r="M51" s="103"/>
      <c r="N51" s="103"/>
      <c r="O51" s="103"/>
      <c r="P51" s="103"/>
    </row>
    <row r="52" spans="1:16" x14ac:dyDescent="0.25">
      <c r="A52" s="32"/>
      <c r="B52" s="2"/>
      <c r="C52" s="80"/>
      <c r="D52" s="62"/>
      <c r="E52" s="62"/>
      <c r="F52" s="62"/>
      <c r="G52" s="62"/>
      <c r="H52" s="62"/>
      <c r="I52" s="62"/>
      <c r="J52" s="62"/>
      <c r="K52" s="62"/>
      <c r="L52" s="62"/>
      <c r="M52" s="62"/>
      <c r="N52" s="62"/>
      <c r="O52" s="62"/>
      <c r="P52" s="62"/>
    </row>
    <row r="53" spans="1:16" x14ac:dyDescent="0.25">
      <c r="C53" s="79"/>
      <c r="D53" s="79"/>
      <c r="E53" s="79"/>
      <c r="F53" s="79"/>
      <c r="G53" s="79"/>
      <c r="H53" s="79"/>
      <c r="I53" s="79"/>
      <c r="J53" s="79"/>
      <c r="K53" s="79"/>
      <c r="L53" s="79"/>
      <c r="M53" s="79"/>
      <c r="N53" s="79"/>
      <c r="O53" s="79"/>
      <c r="P53" s="79"/>
    </row>
  </sheetData>
  <mergeCells count="11">
    <mergeCell ref="F43:K43"/>
    <mergeCell ref="A1:P1"/>
    <mergeCell ref="A3:P3"/>
    <mergeCell ref="A4:P4"/>
    <mergeCell ref="F14:K14"/>
    <mergeCell ref="L14:P14"/>
    <mergeCell ref="F44:K44"/>
    <mergeCell ref="O46:P46"/>
    <mergeCell ref="C47:P47"/>
    <mergeCell ref="O50:P50"/>
    <mergeCell ref="C51:P51"/>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Koptāme</vt:lpstr>
      <vt:lpstr>Kopsavilkums</vt:lpstr>
      <vt:lpstr>1 DOP</vt:lpstr>
      <vt:lpstr>2 paviljons</vt:lpstr>
      <vt:lpstr>3 pagrabs</vt:lpstr>
      <vt:lpstr>4 terase</vt:lpstr>
      <vt:lpstr>5 Dažādi darbi</vt:lpstr>
      <vt:lpstr>6 EL</vt:lpstr>
      <vt:lpstr>7 Ū1</vt:lpstr>
      <vt:lpstr>8 Ū - S3;S4</vt:lpstr>
      <vt:lpstr>9 K1</vt:lpstr>
      <vt:lpstr>10 ventilācija</vt:lpstr>
      <vt:lpstr>11 apkure</vt:lpstr>
      <vt:lpstr>'1 DOP'!Print_Titles</vt:lpstr>
      <vt:lpstr>'10 ventilācija'!Print_Titles</vt:lpstr>
      <vt:lpstr>'11 apkure'!Print_Titles</vt:lpstr>
      <vt:lpstr>'2 paviljons'!Print_Titles</vt:lpstr>
      <vt:lpstr>'3 pagrabs'!Print_Titles</vt:lpstr>
      <vt:lpstr>'4 terase'!Print_Titles</vt:lpstr>
      <vt:lpstr>'5 Dažādi darbi'!Print_Titles</vt:lpstr>
      <vt:lpstr>'6 EL'!Print_Titles</vt:lpstr>
      <vt:lpstr>'7 Ū1'!Print_Titles</vt:lpstr>
      <vt:lpstr>'8 Ū - S3;S4'!Print_Titles</vt:lpstr>
      <vt:lpstr>'9 K1'!Print_Titles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dc:creator>
  <cp:lastModifiedBy>Zaig_ku</cp:lastModifiedBy>
  <cp:lastPrinted>2015-07-14T09:08:27Z</cp:lastPrinted>
  <dcterms:created xsi:type="dcterms:W3CDTF">2015-05-07T04:11:23Z</dcterms:created>
  <dcterms:modified xsi:type="dcterms:W3CDTF">2016-03-11T06:40:28Z</dcterms:modified>
</cp:coreProperties>
</file>